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tn05-05\Desktop\2024.4.17_加盟校にメール\"/>
    </mc:Choice>
  </mc:AlternateContent>
  <xr:revisionPtr revIDLastSave="0" documentId="13_ncr:1_{B189DF6D-E89E-428A-A218-E96433DCB623}" xr6:coauthVersionLast="47" xr6:coauthVersionMax="47" xr10:uidLastSave="{00000000-0000-0000-0000-000000000000}"/>
  <bookViews>
    <workbookView xWindow="20370" yWindow="8820" windowWidth="25440" windowHeight="15270" xr2:uid="{00000000-000D-0000-FFFF-FFFF00000000}"/>
  </bookViews>
  <sheets>
    <sheet name="入力シート" sheetId="1" r:id="rId1"/>
    <sheet name="作業用" sheetId="2" r:id="rId2"/>
  </sheets>
  <definedNames>
    <definedName name="_1_99_全道高校">#REF!</definedName>
    <definedName name="_Fill" hidden="1">#REF!</definedName>
    <definedName name="_Key1" hidden="1">#REF!</definedName>
    <definedName name="_Order1" hidden="1">255</definedName>
    <definedName name="_Order2" hidden="1">0</definedName>
    <definedName name="_Sort" hidden="1">#REF!</definedName>
    <definedName name="タッグ１">#REF!</definedName>
    <definedName name="タッグ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 i="1" l="1"/>
  <c r="J10" i="1"/>
  <c r="E10" i="1"/>
  <c r="K10" i="1" l="1"/>
  <c r="L10" i="1" s="1"/>
  <c r="P10" i="1"/>
  <c r="Q10" i="1" s="1"/>
  <c r="R10" i="1" l="1"/>
  <c r="S10" i="1" s="1"/>
  <c r="O18" i="1"/>
  <c r="Q18" i="1" s="1"/>
  <c r="J18" i="1"/>
  <c r="P18" i="1" l="1"/>
  <c r="K18" i="1"/>
  <c r="L18" i="1" s="1"/>
  <c r="R18" i="1" l="1"/>
  <c r="S18" i="1" s="1"/>
</calcChain>
</file>

<file path=xl/sharedStrings.xml><?xml version="1.0" encoding="utf-8"?>
<sst xmlns="http://schemas.openxmlformats.org/spreadsheetml/2006/main" count="232" uniqueCount="168">
  <si>
    <t>北海学園札幌</t>
    <rPh sb="0" eb="2">
      <t>ホッカイ</t>
    </rPh>
    <rPh sb="2" eb="4">
      <t>ガクエン</t>
    </rPh>
    <rPh sb="4" eb="6">
      <t>サッポロ</t>
    </rPh>
    <phoneticPr fontId="3"/>
  </si>
  <si>
    <t>全</t>
  </si>
  <si>
    <t>旭川明成</t>
  </si>
  <si>
    <t>旭川実業</t>
  </si>
  <si>
    <t>函館大学付属柏稜</t>
  </si>
  <si>
    <t>釧路北陽</t>
    <rPh sb="0" eb="2">
      <t>クシロ</t>
    </rPh>
    <rPh sb="2" eb="3">
      <t>キタ</t>
    </rPh>
    <rPh sb="3" eb="4">
      <t>ヨウ</t>
    </rPh>
    <phoneticPr fontId="3"/>
  </si>
  <si>
    <t>市立札幌大通</t>
    <phoneticPr fontId="3"/>
  </si>
  <si>
    <t>えりも</t>
  </si>
  <si>
    <t>帯広南商業</t>
  </si>
  <si>
    <t>南富良野</t>
    <phoneticPr fontId="3"/>
  </si>
  <si>
    <t>滝川西</t>
  </si>
  <si>
    <t>岩見沢緑陵</t>
  </si>
  <si>
    <t>市立札幌啓北商業</t>
    <rPh sb="0" eb="2">
      <t>イチリツ</t>
    </rPh>
    <phoneticPr fontId="3"/>
  </si>
  <si>
    <t>小樽未来創造</t>
    <rPh sb="0" eb="2">
      <t>オタル</t>
    </rPh>
    <rPh sb="2" eb="4">
      <t>ミライ</t>
    </rPh>
    <rPh sb="4" eb="6">
      <t>ソウゾウ</t>
    </rPh>
    <phoneticPr fontId="3"/>
  </si>
  <si>
    <t>全定</t>
    <rPh sb="0" eb="1">
      <t>ゼン</t>
    </rPh>
    <rPh sb="1" eb="2">
      <t>テイ</t>
    </rPh>
    <phoneticPr fontId="3"/>
  </si>
  <si>
    <t>枝幸</t>
    <rPh sb="0" eb="2">
      <t>エサシ</t>
    </rPh>
    <phoneticPr fontId="3"/>
  </si>
  <si>
    <t>上川</t>
    <rPh sb="0" eb="2">
      <t>カミカワ</t>
    </rPh>
    <phoneticPr fontId="3"/>
  </si>
  <si>
    <t>栗山</t>
    <rPh sb="0" eb="2">
      <t>クリヤマ</t>
    </rPh>
    <phoneticPr fontId="3"/>
  </si>
  <si>
    <t>登別青嶺</t>
    <rPh sb="0" eb="2">
      <t>ノボリベツ</t>
    </rPh>
    <rPh sb="2" eb="3">
      <t>セイ</t>
    </rPh>
    <rPh sb="3" eb="4">
      <t>リョウ</t>
    </rPh>
    <phoneticPr fontId="3"/>
  </si>
  <si>
    <t>留萌</t>
    <phoneticPr fontId="3"/>
  </si>
  <si>
    <t>美瑛</t>
    <rPh sb="0" eb="2">
      <t>ビエイ</t>
    </rPh>
    <phoneticPr fontId="3"/>
  </si>
  <si>
    <t>北見柏陽</t>
    <rPh sb="0" eb="2">
      <t>キタミ</t>
    </rPh>
    <rPh sb="2" eb="3">
      <t>カシワ</t>
    </rPh>
    <rPh sb="3" eb="4">
      <t>ヨウ</t>
    </rPh>
    <phoneticPr fontId="3"/>
  </si>
  <si>
    <t>鷹栖</t>
    <rPh sb="0" eb="2">
      <t>タカス</t>
    </rPh>
    <phoneticPr fontId="3"/>
  </si>
  <si>
    <t>知内</t>
    <rPh sb="0" eb="2">
      <t>シリウチ</t>
    </rPh>
    <phoneticPr fontId="3"/>
  </si>
  <si>
    <t>常呂</t>
    <rPh sb="0" eb="2">
      <t>トコロ</t>
    </rPh>
    <phoneticPr fontId="3"/>
  </si>
  <si>
    <t>南茅部</t>
    <rPh sb="0" eb="3">
      <t>ミナミカヤベ</t>
    </rPh>
    <phoneticPr fontId="3"/>
  </si>
  <si>
    <t>白糠</t>
    <rPh sb="0" eb="2">
      <t>シラヌカ</t>
    </rPh>
    <phoneticPr fontId="3"/>
  </si>
  <si>
    <t>津別</t>
    <phoneticPr fontId="3"/>
  </si>
  <si>
    <t>士別東</t>
    <rPh sb="0" eb="2">
      <t>シベツ</t>
    </rPh>
    <rPh sb="2" eb="3">
      <t>ヒガシ</t>
    </rPh>
    <phoneticPr fontId="3"/>
  </si>
  <si>
    <t>七飯</t>
    <rPh sb="0" eb="2">
      <t>ナナエ</t>
    </rPh>
    <phoneticPr fontId="3"/>
  </si>
  <si>
    <t>霧多布</t>
    <rPh sb="0" eb="3">
      <t>キリタップ</t>
    </rPh>
    <phoneticPr fontId="3"/>
  </si>
  <si>
    <t>礼文</t>
  </si>
  <si>
    <t>砂川</t>
    <rPh sb="0" eb="2">
      <t>スナガワ</t>
    </rPh>
    <phoneticPr fontId="3"/>
  </si>
  <si>
    <t>浦河</t>
    <rPh sb="0" eb="2">
      <t>ウラカワ</t>
    </rPh>
    <phoneticPr fontId="3"/>
  </si>
  <si>
    <t>清里</t>
    <rPh sb="0" eb="2">
      <t>キヨサト</t>
    </rPh>
    <phoneticPr fontId="3"/>
  </si>
  <si>
    <t>網走南ヶ丘</t>
    <rPh sb="0" eb="2">
      <t>アバシリ</t>
    </rPh>
    <rPh sb="2" eb="5">
      <t>ミナミガオカ</t>
    </rPh>
    <phoneticPr fontId="3"/>
  </si>
  <si>
    <t>蘭越</t>
  </si>
  <si>
    <t>余市紅志</t>
    <rPh sb="0" eb="2">
      <t>ヨイチ</t>
    </rPh>
    <rPh sb="2" eb="3">
      <t>ベニ</t>
    </rPh>
    <rPh sb="3" eb="4">
      <t>ココロザシ</t>
    </rPh>
    <phoneticPr fontId="3"/>
  </si>
  <si>
    <t>札幌厚別</t>
    <rPh sb="0" eb="2">
      <t>サッポロ</t>
    </rPh>
    <rPh sb="2" eb="4">
      <t>アツベツ</t>
    </rPh>
    <phoneticPr fontId="3"/>
  </si>
  <si>
    <t>長沼</t>
    <rPh sb="0" eb="2">
      <t>ナガヌマ</t>
    </rPh>
    <phoneticPr fontId="3"/>
  </si>
  <si>
    <t>美幌</t>
    <rPh sb="0" eb="2">
      <t>ビホロ</t>
    </rPh>
    <phoneticPr fontId="3"/>
  </si>
  <si>
    <t>広尾</t>
    <rPh sb="0" eb="2">
      <t>ヒロオ</t>
    </rPh>
    <phoneticPr fontId="3"/>
  </si>
  <si>
    <t>夕張</t>
  </si>
  <si>
    <t>標津</t>
  </si>
  <si>
    <t>野幌</t>
    <rPh sb="0" eb="2">
      <t>ノッポロ</t>
    </rPh>
    <phoneticPr fontId="3"/>
  </si>
  <si>
    <t>静内</t>
    <phoneticPr fontId="3"/>
  </si>
  <si>
    <t>紋別</t>
  </si>
  <si>
    <t>室蘭東翔</t>
  </si>
  <si>
    <t>江差</t>
  </si>
  <si>
    <t>富川</t>
  </si>
  <si>
    <t>穂別</t>
  </si>
  <si>
    <t>虻田</t>
  </si>
  <si>
    <t>苫小牧総合経済</t>
  </si>
  <si>
    <t>清水</t>
  </si>
  <si>
    <t>大樹</t>
    <rPh sb="0" eb="2">
      <t>タイキ</t>
    </rPh>
    <phoneticPr fontId="3"/>
  </si>
  <si>
    <t>芽室</t>
  </si>
  <si>
    <t>中標津</t>
  </si>
  <si>
    <t>根室</t>
  </si>
  <si>
    <t>釧路商業</t>
  </si>
  <si>
    <t>佐呂間</t>
  </si>
  <si>
    <t>遠軽</t>
  </si>
  <si>
    <t>斜里</t>
  </si>
  <si>
    <t>網走桂陽</t>
  </si>
  <si>
    <t>北見商業</t>
  </si>
  <si>
    <t>北見緑陵</t>
    <rPh sb="0" eb="2">
      <t>キタミ</t>
    </rPh>
    <rPh sb="2" eb="3">
      <t>リョク</t>
    </rPh>
    <rPh sb="3" eb="4">
      <t>リョウ</t>
    </rPh>
    <phoneticPr fontId="3"/>
  </si>
  <si>
    <t>利尻</t>
  </si>
  <si>
    <t>稚内</t>
  </si>
  <si>
    <t>苫前商業</t>
  </si>
  <si>
    <t>下川商業</t>
  </si>
  <si>
    <t>士別翔雲</t>
  </si>
  <si>
    <t>旭川商業</t>
  </si>
  <si>
    <t>奈井江商業</t>
  </si>
  <si>
    <t>深川東</t>
  </si>
  <si>
    <t>月形</t>
  </si>
  <si>
    <t>美唄尚栄</t>
    <rPh sb="2" eb="3">
      <t>ショウ</t>
    </rPh>
    <rPh sb="3" eb="4">
      <t>サカエ</t>
    </rPh>
    <phoneticPr fontId="3"/>
  </si>
  <si>
    <t>岩内</t>
  </si>
  <si>
    <t>上ノ国</t>
  </si>
  <si>
    <t>檜山北</t>
    <phoneticPr fontId="3"/>
  </si>
  <si>
    <t>松前</t>
    <rPh sb="0" eb="2">
      <t>マツマエ</t>
    </rPh>
    <phoneticPr fontId="3"/>
  </si>
  <si>
    <t>福島商業</t>
  </si>
  <si>
    <t>上磯</t>
  </si>
  <si>
    <t>長万部</t>
  </si>
  <si>
    <t>八雲</t>
  </si>
  <si>
    <t>函館商業</t>
  </si>
  <si>
    <t>有朋</t>
  </si>
  <si>
    <t>定通</t>
    <rPh sb="0" eb="1">
      <t>サダム</t>
    </rPh>
    <rPh sb="1" eb="2">
      <t>ツウ</t>
    </rPh>
    <phoneticPr fontId="3"/>
  </si>
  <si>
    <t>恵庭南</t>
    <rPh sb="0" eb="2">
      <t>エニワ</t>
    </rPh>
    <rPh sb="2" eb="3">
      <t>ミナミ</t>
    </rPh>
    <phoneticPr fontId="3"/>
  </si>
  <si>
    <t>石狩翔陽</t>
  </si>
  <si>
    <t>千歳北陽</t>
  </si>
  <si>
    <t>千歳</t>
  </si>
  <si>
    <t>江別</t>
  </si>
  <si>
    <t>札幌国際情報</t>
  </si>
  <si>
    <t>札幌東商業</t>
    <phoneticPr fontId="3"/>
  </si>
  <si>
    <t>定</t>
    <rPh sb="0" eb="1">
      <t>テイ</t>
    </rPh>
    <phoneticPr fontId="1"/>
  </si>
  <si>
    <t>通</t>
    <rPh sb="0" eb="1">
      <t>ツウ</t>
    </rPh>
    <phoneticPr fontId="1"/>
  </si>
  <si>
    <t>公立</t>
    <rPh sb="0" eb="2">
      <t>コウリツ</t>
    </rPh>
    <phoneticPr fontId="1"/>
  </si>
  <si>
    <t>私立</t>
    <rPh sb="0" eb="2">
      <t>シリツ</t>
    </rPh>
    <phoneticPr fontId="1"/>
  </si>
  <si>
    <t>公私の別</t>
    <rPh sb="0" eb="2">
      <t>コウシ</t>
    </rPh>
    <rPh sb="3" eb="4">
      <t>ベツ</t>
    </rPh>
    <phoneticPr fontId="1"/>
  </si>
  <si>
    <t>全日・定時・通信の別</t>
    <rPh sb="0" eb="2">
      <t>ゼンニチ</t>
    </rPh>
    <rPh sb="3" eb="5">
      <t>テイジ</t>
    </rPh>
    <rPh sb="6" eb="8">
      <t>ツウシン</t>
    </rPh>
    <rPh sb="9" eb="10">
      <t>ベツ</t>
    </rPh>
    <phoneticPr fontId="1"/>
  </si>
  <si>
    <t>学校名</t>
    <rPh sb="0" eb="3">
      <t>ガッコウメイ</t>
    </rPh>
    <phoneticPr fontId="1"/>
  </si>
  <si>
    <t>全商コード</t>
    <rPh sb="0" eb="2">
      <t>ゼンショウ</t>
    </rPh>
    <phoneticPr fontId="1"/>
  </si>
  <si>
    <t>全日制</t>
    <rPh sb="0" eb="3">
      <t>ゼンニチセイ</t>
    </rPh>
    <phoneticPr fontId="1"/>
  </si>
  <si>
    <t>男子数</t>
    <rPh sb="0" eb="2">
      <t>ダンシ</t>
    </rPh>
    <rPh sb="2" eb="3">
      <t>スウ</t>
    </rPh>
    <phoneticPr fontId="1"/>
  </si>
  <si>
    <t>女子数</t>
    <rPh sb="0" eb="2">
      <t>ジョシ</t>
    </rPh>
    <rPh sb="2" eb="3">
      <t>スウ</t>
    </rPh>
    <phoneticPr fontId="1"/>
  </si>
  <si>
    <t>合計</t>
    <rPh sb="0" eb="2">
      <t>ゴウケイ</t>
    </rPh>
    <phoneticPr fontId="1"/>
  </si>
  <si>
    <t>定時制・通信制</t>
    <rPh sb="0" eb="3">
      <t>テイジセイ</t>
    </rPh>
    <rPh sb="4" eb="7">
      <t>ツウシンセイ</t>
    </rPh>
    <phoneticPr fontId="1"/>
  </si>
  <si>
    <t>◯</t>
    <phoneticPr fontId="1"/>
  </si>
  <si>
    <t>☓</t>
    <phoneticPr fontId="1"/>
  </si>
  <si>
    <t>②＋④</t>
    <phoneticPr fontId="1"/>
  </si>
  <si>
    <t>合計金額</t>
    <rPh sb="0" eb="2">
      <t>ゴウケイ</t>
    </rPh>
    <rPh sb="2" eb="4">
      <t>キンガク</t>
    </rPh>
    <phoneticPr fontId="1"/>
  </si>
  <si>
    <t>会費</t>
    <rPh sb="0" eb="2">
      <t>カイヒ</t>
    </rPh>
    <phoneticPr fontId="1"/>
  </si>
  <si>
    <t>送金額</t>
    <rPh sb="0" eb="3">
      <t>ソウキンガク</t>
    </rPh>
    <phoneticPr fontId="1"/>
  </si>
  <si>
    <t>↑</t>
    <phoneticPr fontId="1"/>
  </si>
  <si>
    <t>生徒がいない場合は0を入力して下さい</t>
    <phoneticPr fontId="1"/>
  </si>
  <si>
    <t>石狩</t>
    <rPh sb="0" eb="2">
      <t>イシカリ</t>
    </rPh>
    <phoneticPr fontId="3"/>
  </si>
  <si>
    <t>渡島</t>
    <rPh sb="0" eb="2">
      <t>オシマ</t>
    </rPh>
    <phoneticPr fontId="3"/>
  </si>
  <si>
    <t>檜山</t>
    <rPh sb="0" eb="2">
      <t>ヒヤマ</t>
    </rPh>
    <phoneticPr fontId="3"/>
  </si>
  <si>
    <t>後志</t>
    <rPh sb="0" eb="2">
      <t>シリベシ</t>
    </rPh>
    <phoneticPr fontId="3"/>
  </si>
  <si>
    <t>空知</t>
    <rPh sb="0" eb="2">
      <t>ソラチ</t>
    </rPh>
    <phoneticPr fontId="3"/>
  </si>
  <si>
    <t>留萌</t>
    <rPh sb="0" eb="2">
      <t>ルモイ</t>
    </rPh>
    <phoneticPr fontId="3"/>
  </si>
  <si>
    <t>宗谷</t>
    <rPh sb="0" eb="2">
      <t>ソウヤ</t>
    </rPh>
    <phoneticPr fontId="3"/>
  </si>
  <si>
    <t>オホーツク</t>
    <phoneticPr fontId="3"/>
  </si>
  <si>
    <t>釧路</t>
    <rPh sb="0" eb="2">
      <t>クシロ</t>
    </rPh>
    <phoneticPr fontId="3"/>
  </si>
  <si>
    <t>根室</t>
    <rPh sb="0" eb="2">
      <t>ネムロ</t>
    </rPh>
    <phoneticPr fontId="3"/>
  </si>
  <si>
    <t>十勝</t>
    <rPh sb="0" eb="2">
      <t>トカチ</t>
    </rPh>
    <phoneticPr fontId="3"/>
  </si>
  <si>
    <t>胆振</t>
    <rPh sb="0" eb="2">
      <t>イブリ</t>
    </rPh>
    <phoneticPr fontId="3"/>
  </si>
  <si>
    <t>日高</t>
    <rPh sb="0" eb="2">
      <t>ヒダカ</t>
    </rPh>
    <phoneticPr fontId="3"/>
  </si>
  <si>
    <t>支部</t>
    <rPh sb="0" eb="2">
      <t>シブ</t>
    </rPh>
    <phoneticPr fontId="1"/>
  </si>
  <si>
    <t>小樽桜陽</t>
    <rPh sb="0" eb="1">
      <t>コ</t>
    </rPh>
    <rPh sb="1" eb="2">
      <t>タル</t>
    </rPh>
    <rPh sb="2" eb="3">
      <t>サクラ</t>
    </rPh>
    <rPh sb="3" eb="4">
      <t>ヨウ</t>
    </rPh>
    <phoneticPr fontId="3"/>
  </si>
  <si>
    <t>札幌東商業</t>
  </si>
  <si>
    <t>見本⇒</t>
    <rPh sb="0" eb="2">
      <t>ミホン</t>
    </rPh>
    <phoneticPr fontId="1"/>
  </si>
  <si>
    <t>◯</t>
  </si>
  <si>
    <t>新規加盟校は
こちらに⇒
入力下さい</t>
    <rPh sb="0" eb="2">
      <t>シンキ</t>
    </rPh>
    <rPh sb="2" eb="5">
      <t>カメイコウ</t>
    </rPh>
    <rPh sb="13" eb="15">
      <t>ニュウリョク</t>
    </rPh>
    <rPh sb="15" eb="16">
      <t>クダ</t>
    </rPh>
    <phoneticPr fontId="1"/>
  </si>
  <si>
    <t>入力不要</t>
    <rPh sb="0" eb="2">
      <t>ニュウリョク</t>
    </rPh>
    <rPh sb="2" eb="4">
      <t>フヨウ</t>
    </rPh>
    <phoneticPr fontId="1"/>
  </si>
  <si>
    <t>入力見本</t>
    <rPh sb="0" eb="2">
      <t>ニュウリョク</t>
    </rPh>
    <rPh sb="2" eb="4">
      <t>ミホン</t>
    </rPh>
    <phoneticPr fontId="1"/>
  </si>
  <si>
    <t>前年度から継続加盟校　入力用</t>
    <rPh sb="0" eb="3">
      <t>ゼンネンド</t>
    </rPh>
    <rPh sb="5" eb="7">
      <t>ケイゾク</t>
    </rPh>
    <rPh sb="7" eb="9">
      <t>カメイ</t>
    </rPh>
    <rPh sb="9" eb="10">
      <t>コウ</t>
    </rPh>
    <rPh sb="11" eb="13">
      <t>ニュウリョク</t>
    </rPh>
    <rPh sb="13" eb="14">
      <t>ヨウ</t>
    </rPh>
    <phoneticPr fontId="1"/>
  </si>
  <si>
    <t>新規加盟校　入力用</t>
    <rPh sb="0" eb="2">
      <t>シンキ</t>
    </rPh>
    <rPh sb="2" eb="4">
      <t>カメイ</t>
    </rPh>
    <rPh sb="4" eb="5">
      <t>コウ</t>
    </rPh>
    <rPh sb="6" eb="8">
      <t>ニュウリョク</t>
    </rPh>
    <rPh sb="8" eb="9">
      <t>ヨウ</t>
    </rPh>
    <phoneticPr fontId="1"/>
  </si>
  <si>
    <t>※ 例年、誤った金額の振込が発生しております。ご注意下さい。</t>
    <rPh sb="2" eb="4">
      <t>レイネン</t>
    </rPh>
    <rPh sb="5" eb="6">
      <t>アヤマ</t>
    </rPh>
    <rPh sb="8" eb="10">
      <t>キンガク</t>
    </rPh>
    <rPh sb="11" eb="13">
      <t>フリコミ</t>
    </rPh>
    <rPh sb="14" eb="16">
      <t>ハッセイ</t>
    </rPh>
    <rPh sb="24" eb="26">
      <t>チュウイ</t>
    </rPh>
    <rPh sb="26" eb="27">
      <t>クダ</t>
    </rPh>
    <phoneticPr fontId="1"/>
  </si>
  <si>
    <t>・振込手数料は各校の負担となります</t>
    <rPh sb="1" eb="3">
      <t>フリコミ</t>
    </rPh>
    <rPh sb="3" eb="6">
      <t>テスウリョウ</t>
    </rPh>
    <rPh sb="7" eb="9">
      <t>カクコウ</t>
    </rPh>
    <rPh sb="10" eb="12">
      <t>フタン</t>
    </rPh>
    <phoneticPr fontId="1"/>
  </si>
  <si>
    <t>・振込先は別紙会費納入要領をご確認下さい</t>
    <rPh sb="1" eb="4">
      <t>フリコミサキ</t>
    </rPh>
    <rPh sb="5" eb="7">
      <t>ベッシ</t>
    </rPh>
    <rPh sb="7" eb="9">
      <t>カイヒ</t>
    </rPh>
    <rPh sb="9" eb="11">
      <t>ノウニュウ</t>
    </rPh>
    <rPh sb="11" eb="13">
      <t>ヨウリョウ</t>
    </rPh>
    <rPh sb="15" eb="17">
      <t>カクニン</t>
    </rPh>
    <rPh sb="17" eb="18">
      <t>クダ</t>
    </rPh>
    <phoneticPr fontId="1"/>
  </si>
  <si>
    <t>その他</t>
    <rPh sb="2" eb="3">
      <t>タ</t>
    </rPh>
    <phoneticPr fontId="1"/>
  </si>
  <si>
    <t>送金予定日</t>
    <rPh sb="0" eb="2">
      <t>ソウキン</t>
    </rPh>
    <rPh sb="2" eb="5">
      <t>ヨテイビ</t>
    </rPh>
    <phoneticPr fontId="1"/>
  </si>
  <si>
    <t>★このシートは北海道高等学校長協会商業部会のホームページからダウンロードできます</t>
    <rPh sb="7" eb="21">
      <t>ホッカイドウコウトウガッコウチョウキョウカイショウギョウブカイ</t>
    </rPh>
    <phoneticPr fontId="1"/>
  </si>
  <si>
    <t>http://www.syogyobukai.hokkaido-c.ed.jp/</t>
    <phoneticPr fontId="1"/>
  </si>
  <si>
    <t>syogyobukai@hokkaido-c.ed.jp</t>
    <phoneticPr fontId="1"/>
  </si>
  <si>
    <t>商業科に関する学科のみ
を置く学校である</t>
    <rPh sb="0" eb="3">
      <t>ショウギョウカ</t>
    </rPh>
    <rPh sb="4" eb="5">
      <t>カン</t>
    </rPh>
    <rPh sb="7" eb="9">
      <t>ガッカ</t>
    </rPh>
    <rPh sb="13" eb="14">
      <t>オ</t>
    </rPh>
    <rPh sb="15" eb="17">
      <t>ガッコウ</t>
    </rPh>
    <phoneticPr fontId="1"/>
  </si>
  <si>
    <t>①
合計×35円</t>
    <rPh sb="2" eb="4">
      <t>ゴウケイ</t>
    </rPh>
    <rPh sb="7" eb="8">
      <t>エン</t>
    </rPh>
    <phoneticPr fontId="1"/>
  </si>
  <si>
    <t>③
合計×20円</t>
    <rPh sb="2" eb="4">
      <t>ゴウケイ</t>
    </rPh>
    <rPh sb="7" eb="8">
      <t>エン</t>
    </rPh>
    <phoneticPr fontId="1"/>
  </si>
  <si>
    <t>前年度から
の継続は
こちらに⇒
入力下さい</t>
    <rPh sb="0" eb="3">
      <t>ゼンネンド</t>
    </rPh>
    <rPh sb="7" eb="9">
      <t>ケイゾク</t>
    </rPh>
    <rPh sb="17" eb="19">
      <t>ニュウリョク</t>
    </rPh>
    <rPh sb="19" eb="20">
      <t>クダ</t>
    </rPh>
    <phoneticPr fontId="1"/>
  </si>
  <si>
    <t>東川</t>
    <rPh sb="0" eb="2">
      <t>ヒガシカワ</t>
    </rPh>
    <phoneticPr fontId="3"/>
  </si>
  <si>
    <t>↑継続または↓新規いずれかの黄色いセルに入力下さい。</t>
    <rPh sb="1" eb="3">
      <t>ケイゾク</t>
    </rPh>
    <rPh sb="7" eb="9">
      <t>シンキ</t>
    </rPh>
    <rPh sb="14" eb="16">
      <t>キイロ</t>
    </rPh>
    <rPh sb="20" eb="22">
      <t>ニュウリョク</t>
    </rPh>
    <rPh sb="22" eb="23">
      <t>クダ</t>
    </rPh>
    <phoneticPr fontId="1"/>
  </si>
  <si>
    <t>継続</t>
    <rPh sb="0" eb="2">
      <t>ケイゾク</t>
    </rPh>
    <phoneticPr fontId="1"/>
  </si>
  <si>
    <t>新規</t>
    <rPh sb="0" eb="2">
      <t>シンキ</t>
    </rPh>
    <phoneticPr fontId="1"/>
  </si>
  <si>
    <t>羽幌</t>
    <rPh sb="0" eb="2">
      <t>ハボロ</t>
    </rPh>
    <phoneticPr fontId="1"/>
  </si>
  <si>
    <t>厚岸翔洋</t>
    <rPh sb="0" eb="4">
      <t>アッケシショウヨウ</t>
    </rPh>
    <phoneticPr fontId="1"/>
  </si>
  <si>
    <t>伊達開来</t>
    <rPh sb="0" eb="2">
      <t>ダテ</t>
    </rPh>
    <rPh sb="2" eb="4">
      <t>カイキ</t>
    </rPh>
    <phoneticPr fontId="3"/>
  </si>
  <si>
    <t>旭川志峯</t>
    <rPh sb="2" eb="3">
      <t>ココロザシ</t>
    </rPh>
    <rPh sb="3" eb="4">
      <t>ミネ</t>
    </rPh>
    <phoneticPr fontId="1"/>
  </si>
  <si>
    <t>弟子屈</t>
    <rPh sb="0" eb="3">
      <t>テシカガ</t>
    </rPh>
    <phoneticPr fontId="1"/>
  </si>
  <si>
    <t>②
①+3,750円</t>
    <rPh sb="9" eb="10">
      <t>エン</t>
    </rPh>
    <phoneticPr fontId="1"/>
  </si>
  <si>
    <t>④
③＋1,875</t>
    <phoneticPr fontId="1"/>
  </si>
  <si>
    <t>↑　↓　注意　：　生徒数は商業科目を履修する生徒数です（全校生徒数ではありません）。　全商Webシステムに登録する生徒数と同じ</t>
    <rPh sb="4" eb="6">
      <t>チュウイ</t>
    </rPh>
    <rPh sb="9" eb="12">
      <t>セイトスウ</t>
    </rPh>
    <rPh sb="13" eb="15">
      <t>ショウギョウ</t>
    </rPh>
    <rPh sb="15" eb="17">
      <t>カモク</t>
    </rPh>
    <rPh sb="18" eb="20">
      <t>リシュウ</t>
    </rPh>
    <rPh sb="22" eb="25">
      <t>セイトスウ</t>
    </rPh>
    <rPh sb="28" eb="30">
      <t>ゼンコウ</t>
    </rPh>
    <rPh sb="30" eb="33">
      <t>セイトスウ</t>
    </rPh>
    <rPh sb="43" eb="45">
      <t>ゼンショウ</t>
    </rPh>
    <rPh sb="53" eb="55">
      <t>トウロク</t>
    </rPh>
    <rPh sb="57" eb="59">
      <t>セイト</t>
    </rPh>
    <rPh sb="59" eb="60">
      <t>スウ</t>
    </rPh>
    <rPh sb="61" eb="62">
      <t>オナ</t>
    </rPh>
    <phoneticPr fontId="1"/>
  </si>
  <si>
    <t>富良野</t>
    <phoneticPr fontId="1"/>
  </si>
  <si>
    <t>上富良野</t>
    <rPh sb="0" eb="4">
      <t>カミフラノ</t>
    </rPh>
    <phoneticPr fontId="1"/>
  </si>
  <si>
    <t>令和８年度　全国商業高等学校長協会　会費納入計算シート</t>
    <rPh sb="0" eb="2">
      <t>レイワ</t>
    </rPh>
    <rPh sb="3" eb="5">
      <t>ネンド</t>
    </rPh>
    <rPh sb="6" eb="8">
      <t>ゼンコク</t>
    </rPh>
    <rPh sb="8" eb="10">
      <t>ショウギョウ</t>
    </rPh>
    <rPh sb="10" eb="12">
      <t>コウトウ</t>
    </rPh>
    <rPh sb="12" eb="14">
      <t>ガッコウ</t>
    </rPh>
    <rPh sb="14" eb="15">
      <t>チョウ</t>
    </rPh>
    <rPh sb="15" eb="17">
      <t>キョウカイ</t>
    </rPh>
    <rPh sb="18" eb="20">
      <t>カイヒ</t>
    </rPh>
    <rPh sb="20" eb="22">
      <t>ノウニュウ</t>
    </rPh>
    <rPh sb="22" eb="24">
      <t>ケイサン</t>
    </rPh>
    <phoneticPr fontId="1"/>
  </si>
  <si>
    <t>令和８年５月１日現在</t>
    <rPh sb="0" eb="1">
      <t>レイワ</t>
    </rPh>
    <rPh sb="1" eb="2">
      <t>カズ</t>
    </rPh>
    <rPh sb="3" eb="4">
      <t>ネン</t>
    </rPh>
    <rPh sb="7" eb="9">
      <t>ゲンザイ</t>
    </rPh>
    <phoneticPr fontId="3"/>
  </si>
  <si>
    <t>★入力後のデータは令和８年５月８日(金)必着で下記までメールで送信して下さい。</t>
    <rPh sb="1" eb="3">
      <t>ニュウリョク</t>
    </rPh>
    <rPh sb="3" eb="4">
      <t>ゴ</t>
    </rPh>
    <rPh sb="9" eb="11">
      <t>レイワ</t>
    </rPh>
    <rPh sb="12" eb="13">
      <t>ネン</t>
    </rPh>
    <rPh sb="14" eb="15">
      <t>ガツ</t>
    </rPh>
    <rPh sb="16" eb="17">
      <t>ニチ</t>
    </rPh>
    <rPh sb="18" eb="19">
      <t>キン</t>
    </rPh>
    <rPh sb="20" eb="22">
      <t>ヒッチャク</t>
    </rPh>
    <rPh sb="23" eb="25">
      <t>カキ</t>
    </rPh>
    <rPh sb="31" eb="33">
      <t>ソウシン</t>
    </rPh>
    <rPh sb="35" eb="36">
      <t>クダ</t>
    </rPh>
    <phoneticPr fontId="1"/>
  </si>
  <si>
    <t>・納入期日：令和８年５月２９日(金)</t>
    <rPh sb="1" eb="3">
      <t>ノウニュウ</t>
    </rPh>
    <rPh sb="3" eb="5">
      <t>キジツ</t>
    </rPh>
    <rPh sb="6" eb="8">
      <t>レイワ</t>
    </rPh>
    <rPh sb="9" eb="10">
      <t>ネン</t>
    </rPh>
    <rPh sb="11" eb="12">
      <t>ガツ</t>
    </rPh>
    <rPh sb="14" eb="15">
      <t>ニチ</t>
    </rPh>
    <rPh sb="16" eb="17">
      <t>キン</t>
    </rPh>
    <phoneticPr fontId="1"/>
  </si>
  <si>
    <t>・人数は令和８年５月１日現在で入力下さい</t>
    <rPh sb="1" eb="3">
      <t>ニンズウ</t>
    </rPh>
    <rPh sb="4" eb="5">
      <t>レイ</t>
    </rPh>
    <rPh sb="5" eb="6">
      <t>カズ</t>
    </rPh>
    <rPh sb="7" eb="8">
      <t>ネン</t>
    </rPh>
    <rPh sb="9" eb="10">
      <t>ガツ</t>
    </rPh>
    <rPh sb="10" eb="12">
      <t>ツイタチ</t>
    </rPh>
    <rPh sb="12" eb="14">
      <t>ゲンザイ</t>
    </rPh>
    <rPh sb="15" eb="18">
      <t>ニュウリョククダ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</si>
</sst>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4" x14ac:knownFonts="1">
    <font>
      <sz val="11"/>
      <color theme="1"/>
      <name val="ＭＳ Ｐゴシック"/>
      <family val="2"/>
      <charset val="128"/>
      <scheme val="minor"/>
    </font>
    <font>
      <sz val="6"/>
      <name val="ＭＳ Ｐゴシック"/>
      <family val="2"/>
      <charset val="128"/>
      <scheme val="minor"/>
    </font>
    <font>
      <sz val="12"/>
      <name val="ＭＳ 明朝"/>
      <family val="1"/>
      <charset val="128"/>
    </font>
    <font>
      <sz val="6"/>
      <name val="ＭＳ 明朝"/>
      <family val="1"/>
      <charset val="128"/>
    </font>
    <font>
      <sz val="14"/>
      <name val="ＭＳ 明朝"/>
      <family val="1"/>
      <charset val="128"/>
    </font>
    <font>
      <sz val="11"/>
      <color indexed="8"/>
      <name val="ＭＳ Ｐゴシック"/>
      <family val="3"/>
      <charset val="128"/>
    </font>
    <font>
      <sz val="11"/>
      <color theme="1"/>
      <name val="ＭＳ Ｐゴシック"/>
      <family val="2"/>
      <charset val="128"/>
      <scheme val="minor"/>
    </font>
    <font>
      <sz val="18"/>
      <color theme="1"/>
      <name val="ＭＳ Ｐゴシック"/>
      <family val="2"/>
      <charset val="128"/>
      <scheme val="minor"/>
    </font>
    <font>
      <sz val="20"/>
      <color theme="1"/>
      <name val="ＭＳ Ｐゴシック"/>
      <family val="2"/>
      <charset val="128"/>
      <scheme val="minor"/>
    </font>
    <font>
      <b/>
      <sz val="14"/>
      <color rgb="FFFF0000"/>
      <name val="ＭＳ Ｐゴシック"/>
      <family val="3"/>
      <charset val="128"/>
      <scheme val="minor"/>
    </font>
    <font>
      <b/>
      <sz val="11"/>
      <color rgb="FFFF0000"/>
      <name val="ＭＳ Ｐゴシック"/>
      <family val="3"/>
      <charset val="128"/>
      <scheme val="minor"/>
    </font>
    <font>
      <b/>
      <sz val="12"/>
      <color rgb="FFFF0000"/>
      <name val="ＭＳ Ｐゴシック"/>
      <family val="3"/>
      <charset val="128"/>
      <scheme val="minor"/>
    </font>
    <font>
      <b/>
      <sz val="12"/>
      <color rgb="FF0070C0"/>
      <name val="ＭＳ Ｐゴシック"/>
      <family val="3"/>
      <charset val="128"/>
      <scheme val="minor"/>
    </font>
    <font>
      <b/>
      <sz val="11"/>
      <color rgb="FF0070C0"/>
      <name val="ＭＳ Ｐゴシック"/>
      <family val="3"/>
      <charset val="128"/>
      <scheme val="minor"/>
    </font>
    <font>
      <sz val="20"/>
      <color rgb="FFFF0000"/>
      <name val="ＭＳ Ｐゴシック"/>
      <family val="2"/>
      <charset val="128"/>
      <scheme val="minor"/>
    </font>
    <font>
      <b/>
      <sz val="16"/>
      <color theme="1"/>
      <name val="ＭＳ Ｐゴシック"/>
      <family val="3"/>
      <charset val="128"/>
      <scheme val="minor"/>
    </font>
    <font>
      <u/>
      <sz val="11"/>
      <color theme="10"/>
      <name val="ＭＳ Ｐゴシック"/>
      <family val="2"/>
      <charset val="128"/>
      <scheme val="minor"/>
    </font>
    <font>
      <u/>
      <sz val="36"/>
      <color theme="10"/>
      <name val="ＭＳ Ｐゴシック"/>
      <family val="3"/>
      <charset val="128"/>
      <scheme val="minor"/>
    </font>
    <font>
      <sz val="18"/>
      <color theme="1"/>
      <name val="ＭＳ Ｐゴシック"/>
      <family val="3"/>
      <charset val="128"/>
      <scheme val="minor"/>
    </font>
    <font>
      <b/>
      <sz val="18"/>
      <color rgb="FFFF0000"/>
      <name val="ＭＳ Ｐゴシック"/>
      <family val="3"/>
      <charset val="128"/>
      <scheme val="minor"/>
    </font>
    <font>
      <u/>
      <sz val="36"/>
      <color theme="10"/>
      <name val="ＭＳ Ｐゴシック"/>
      <family val="2"/>
      <charset val="128"/>
      <scheme val="minor"/>
    </font>
    <font>
      <u/>
      <sz val="28"/>
      <color theme="10"/>
      <name val="ＭＳ Ｐゴシック"/>
      <family val="3"/>
      <charset val="128"/>
      <scheme val="minor"/>
    </font>
    <font>
      <sz val="20"/>
      <color theme="1"/>
      <name val="ＭＳ 明朝"/>
      <family val="1"/>
      <charset val="128"/>
    </font>
    <font>
      <b/>
      <sz val="20"/>
      <color rgb="FFFF0000"/>
      <name val="ＭＳ Ｐゴシック"/>
      <family val="3"/>
      <charset val="128"/>
      <scheme val="minor"/>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5"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auto="1"/>
      </left>
      <right style="thin">
        <color auto="1"/>
      </right>
      <top style="hair">
        <color auto="1"/>
      </top>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auto="1"/>
      </right>
      <top style="thin">
        <color indexed="64"/>
      </top>
      <bottom style="hair">
        <color auto="1"/>
      </bottom>
      <diagonal/>
    </border>
    <border>
      <left style="thin">
        <color indexed="64"/>
      </left>
      <right style="thin">
        <color auto="1"/>
      </right>
      <top style="hair">
        <color auto="1"/>
      </top>
      <bottom style="thin">
        <color indexed="64"/>
      </bottom>
      <diagonal/>
    </border>
    <border>
      <left style="thin">
        <color indexed="64"/>
      </left>
      <right style="thin">
        <color indexed="64"/>
      </right>
      <top style="medium">
        <color indexed="64"/>
      </top>
      <bottom style="medium">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auto="1"/>
      </left>
      <right/>
      <top style="thin">
        <color indexed="64"/>
      </top>
      <bottom/>
      <diagonal/>
    </border>
    <border>
      <left style="thin">
        <color auto="1"/>
      </left>
      <right/>
      <top/>
      <bottom/>
      <diagonal/>
    </border>
  </borders>
  <cellStyleXfs count="7">
    <xf numFmtId="0" fontId="0" fillId="0" borderId="0">
      <alignment vertical="center"/>
    </xf>
    <xf numFmtId="0" fontId="2" fillId="0" borderId="0"/>
    <xf numFmtId="38" fontId="2" fillId="0" borderId="0" applyFont="0" applyFill="0" applyBorder="0" applyAlignment="0" applyProtection="0">
      <alignment vertical="center"/>
    </xf>
    <xf numFmtId="0" fontId="5" fillId="0" borderId="0"/>
    <xf numFmtId="6" fontId="2" fillId="0" borderId="0" applyFont="0" applyFill="0" applyBorder="0" applyAlignment="0" applyProtection="0">
      <alignment vertical="center"/>
    </xf>
    <xf numFmtId="38" fontId="6" fillId="0" borderId="0" applyFont="0" applyFill="0" applyBorder="0" applyAlignment="0" applyProtection="0">
      <alignment vertical="center"/>
    </xf>
    <xf numFmtId="0" fontId="16" fillId="0" borderId="0" applyNumberFormat="0" applyFill="0" applyBorder="0" applyAlignment="0" applyProtection="0">
      <alignment vertical="center"/>
    </xf>
  </cellStyleXfs>
  <cellXfs count="101">
    <xf numFmtId="0" fontId="0" fillId="0" borderId="0" xfId="0">
      <alignment vertical="center"/>
    </xf>
    <xf numFmtId="0" fontId="2" fillId="0" borderId="0" xfId="1"/>
    <xf numFmtId="0" fontId="4" fillId="0" borderId="11" xfId="3" applyFont="1" applyBorder="1" applyAlignment="1">
      <alignment vertical="center" wrapText="1"/>
    </xf>
    <xf numFmtId="0" fontId="4" fillId="3" borderId="11" xfId="1" applyFont="1" applyFill="1" applyBorder="1" applyAlignment="1">
      <alignment horizontal="center" vertical="center"/>
    </xf>
    <xf numFmtId="0" fontId="4" fillId="0" borderId="12" xfId="3" applyFont="1" applyBorder="1" applyAlignment="1">
      <alignment vertical="center" wrapText="1"/>
    </xf>
    <xf numFmtId="0" fontId="4" fillId="3" borderId="12" xfId="1" applyFont="1" applyFill="1" applyBorder="1" applyAlignment="1">
      <alignment horizontal="center" vertical="center"/>
    </xf>
    <xf numFmtId="0" fontId="4" fillId="0" borderId="10" xfId="3" applyFont="1" applyBorder="1" applyAlignment="1">
      <alignment vertical="center" wrapText="1"/>
    </xf>
    <xf numFmtId="0" fontId="4" fillId="3" borderId="10" xfId="1" applyFont="1" applyFill="1" applyBorder="1" applyAlignment="1">
      <alignment horizontal="center" vertical="center"/>
    </xf>
    <xf numFmtId="0" fontId="4" fillId="0" borderId="11" xfId="1" applyFont="1" applyBorder="1" applyAlignment="1">
      <alignment horizontal="center" vertical="center"/>
    </xf>
    <xf numFmtId="0" fontId="4" fillId="3" borderId="0" xfId="1" applyFont="1" applyFill="1" applyAlignment="1">
      <alignment horizontal="center" vertical="center"/>
    </xf>
    <xf numFmtId="0" fontId="4" fillId="0" borderId="0" xfId="1" applyFont="1" applyAlignment="1">
      <alignment horizontal="center" vertical="center"/>
    </xf>
    <xf numFmtId="0" fontId="4" fillId="3" borderId="24" xfId="1" applyFont="1" applyFill="1" applyBorder="1" applyAlignment="1">
      <alignment horizontal="center" vertical="center"/>
    </xf>
    <xf numFmtId="0" fontId="4" fillId="0" borderId="24" xfId="3" applyFont="1" applyBorder="1" applyAlignment="1">
      <alignment vertical="center" wrapText="1"/>
    </xf>
    <xf numFmtId="0" fontId="4" fillId="3" borderId="25" xfId="1" applyFont="1" applyFill="1" applyBorder="1" applyAlignment="1">
      <alignment horizontal="center" vertical="center"/>
    </xf>
    <xf numFmtId="0" fontId="0" fillId="2" borderId="22" xfId="0" applyFill="1" applyBorder="1" applyAlignment="1" applyProtection="1">
      <alignment horizontal="center" vertical="center"/>
      <protection locked="0"/>
    </xf>
    <xf numFmtId="0" fontId="0" fillId="2" borderId="26" xfId="0" applyFill="1" applyBorder="1" applyAlignment="1" applyProtection="1">
      <alignment horizontal="center" vertical="center"/>
      <protection locked="0"/>
    </xf>
    <xf numFmtId="0" fontId="0" fillId="2" borderId="23" xfId="0" applyFill="1" applyBorder="1" applyAlignment="1" applyProtection="1">
      <alignment horizontal="center" vertical="center"/>
      <protection locked="0"/>
    </xf>
    <xf numFmtId="38" fontId="0" fillId="2" borderId="22" xfId="5" applyFont="1" applyFill="1" applyBorder="1" applyAlignment="1" applyProtection="1">
      <alignment horizontal="center" vertical="center"/>
      <protection locked="0"/>
    </xf>
    <xf numFmtId="38" fontId="0" fillId="2" borderId="23" xfId="5" applyFont="1"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2" xfId="0" applyFill="1" applyBorder="1" applyProtection="1">
      <alignment vertical="center"/>
      <protection locked="0"/>
    </xf>
    <xf numFmtId="0" fontId="0" fillId="0" borderId="11"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2" fillId="0" borderId="24" xfId="1" applyBorder="1"/>
    <xf numFmtId="0" fontId="2" fillId="0" borderId="11" xfId="1" applyBorder="1"/>
    <xf numFmtId="0" fontId="2" fillId="0" borderId="25" xfId="1" applyBorder="1"/>
    <xf numFmtId="0" fontId="4" fillId="0" borderId="25" xfId="3" applyFont="1" applyBorder="1" applyAlignment="1">
      <alignment vertical="center" wrapText="1"/>
    </xf>
    <xf numFmtId="0" fontId="2" fillId="0" borderId="10" xfId="1" applyBorder="1"/>
    <xf numFmtId="0" fontId="2" fillId="0" borderId="12" xfId="1" applyBorder="1"/>
    <xf numFmtId="0" fontId="2" fillId="0" borderId="24" xfId="0" applyFont="1" applyBorder="1" applyAlignment="1">
      <alignment vertical="top"/>
    </xf>
    <xf numFmtId="0" fontId="2" fillId="0" borderId="11" xfId="0" applyFont="1" applyBorder="1" applyAlignment="1">
      <alignment vertical="top"/>
    </xf>
    <xf numFmtId="0" fontId="2" fillId="0" borderId="25" xfId="0" applyFont="1" applyBorder="1" applyAlignment="1">
      <alignment vertical="top"/>
    </xf>
    <xf numFmtId="0" fontId="2" fillId="0" borderId="33" xfId="1" applyBorder="1"/>
    <xf numFmtId="0" fontId="2" fillId="0" borderId="34" xfId="1" applyBorder="1"/>
    <xf numFmtId="14" fontId="0" fillId="2" borderId="2" xfId="0" applyNumberFormat="1" applyFill="1" applyBorder="1" applyProtection="1">
      <alignment vertical="center"/>
      <protection locked="0"/>
    </xf>
    <xf numFmtId="38" fontId="10" fillId="5" borderId="22" xfId="5" applyFont="1" applyFill="1" applyBorder="1" applyAlignment="1" applyProtection="1">
      <alignment horizontal="center" vertical="center"/>
    </xf>
    <xf numFmtId="38" fontId="10" fillId="5" borderId="23" xfId="5" applyFont="1" applyFill="1" applyBorder="1" applyAlignment="1" applyProtection="1">
      <alignment horizontal="center" vertical="center"/>
    </xf>
    <xf numFmtId="38" fontId="10" fillId="5" borderId="20" xfId="5" applyFont="1" applyFill="1" applyBorder="1" applyAlignment="1" applyProtection="1">
      <alignment horizontal="center" vertical="center"/>
    </xf>
    <xf numFmtId="38" fontId="10" fillId="5" borderId="8" xfId="5" applyFont="1" applyFill="1" applyBorder="1" applyAlignment="1" applyProtection="1">
      <alignment horizontal="center" vertical="center"/>
    </xf>
    <xf numFmtId="38" fontId="10" fillId="5" borderId="5" xfId="5" applyFont="1" applyFill="1" applyBorder="1" applyAlignment="1" applyProtection="1">
      <alignment horizontal="center" vertical="center"/>
    </xf>
    <xf numFmtId="38" fontId="10" fillId="5" borderId="18" xfId="5" applyFont="1" applyFill="1" applyBorder="1" applyAlignment="1" applyProtection="1">
      <alignment horizontal="center" vertical="center"/>
    </xf>
    <xf numFmtId="38" fontId="23" fillId="5" borderId="18" xfId="5" applyFont="1" applyFill="1" applyBorder="1" applyAlignment="1" applyProtection="1">
      <alignment horizontal="center" vertical="center"/>
    </xf>
    <xf numFmtId="38" fontId="8" fillId="0" borderId="0" xfId="5" applyFont="1" applyBorder="1" applyAlignment="1" applyProtection="1">
      <alignment horizontal="center" vertical="center"/>
    </xf>
    <xf numFmtId="38" fontId="0" fillId="0" borderId="20" xfId="5" applyFont="1" applyBorder="1" applyAlignment="1" applyProtection="1">
      <alignment horizontal="center" vertical="center"/>
    </xf>
    <xf numFmtId="38" fontId="0" fillId="0" borderId="8" xfId="5" applyFont="1" applyBorder="1" applyAlignment="1" applyProtection="1">
      <alignment horizontal="center" vertical="center"/>
    </xf>
    <xf numFmtId="38" fontId="0" fillId="0" borderId="5" xfId="5" applyFont="1" applyBorder="1" applyAlignment="1" applyProtection="1">
      <alignment horizontal="center" vertical="center"/>
    </xf>
    <xf numFmtId="38" fontId="0" fillId="0" borderId="18" xfId="5" applyFont="1" applyBorder="1" applyAlignment="1" applyProtection="1">
      <alignment horizontal="center" vertical="center"/>
    </xf>
    <xf numFmtId="38" fontId="8" fillId="4" borderId="18" xfId="5" applyFont="1" applyFill="1" applyBorder="1" applyAlignment="1" applyProtection="1">
      <alignment horizontal="center" vertical="center" shrinkToFit="1"/>
    </xf>
    <xf numFmtId="0" fontId="22" fillId="0" borderId="0" xfId="0" quotePrefix="1" applyFont="1">
      <alignment vertical="center"/>
    </xf>
    <xf numFmtId="49" fontId="4" fillId="0" borderId="0" xfId="0" quotePrefix="1" applyNumberFormat="1" applyFont="1" applyAlignment="1">
      <alignment horizontal="right"/>
    </xf>
    <xf numFmtId="0" fontId="0" fillId="0" borderId="0" xfId="0" applyAlignment="1">
      <alignment horizontal="center" vertical="center"/>
    </xf>
    <xf numFmtId="0" fontId="0" fillId="0" borderId="16"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wrapText="1"/>
    </xf>
    <xf numFmtId="0" fontId="0" fillId="0" borderId="21" xfId="0" applyBorder="1" applyAlignment="1">
      <alignment horizontal="center" vertical="center"/>
    </xf>
    <xf numFmtId="0" fontId="0" fillId="0" borderId="1" xfId="0"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 xfId="0" applyBorder="1" applyAlignment="1">
      <alignment horizontal="center" vertical="center"/>
    </xf>
    <xf numFmtId="0" fontId="9" fillId="0" borderId="0" xfId="0" applyFont="1" applyAlignment="1">
      <alignment horizontal="center" vertical="center" wrapText="1"/>
    </xf>
    <xf numFmtId="0" fontId="10" fillId="5" borderId="22" xfId="0" applyFont="1" applyFill="1" applyBorder="1" applyAlignment="1">
      <alignment horizontal="center" vertical="center"/>
    </xf>
    <xf numFmtId="0" fontId="10" fillId="5" borderId="26" xfId="0" applyFont="1" applyFill="1" applyBorder="1" applyAlignment="1">
      <alignment horizontal="center" vertical="center"/>
    </xf>
    <xf numFmtId="0" fontId="10" fillId="5" borderId="23" xfId="0" applyFont="1" applyFill="1" applyBorder="1" applyAlignment="1">
      <alignment horizontal="center" vertical="center"/>
    </xf>
    <xf numFmtId="0" fontId="10" fillId="5" borderId="13" xfId="0" applyFont="1" applyFill="1" applyBorder="1" applyAlignment="1">
      <alignment horizontal="center" vertical="center"/>
    </xf>
    <xf numFmtId="14" fontId="10" fillId="5" borderId="2" xfId="0" applyNumberFormat="1" applyFont="1" applyFill="1" applyBorder="1">
      <alignment vertical="center"/>
    </xf>
    <xf numFmtId="0" fontId="0" fillId="0" borderId="0" xfId="0" applyAlignment="1">
      <alignment horizontal="center" vertical="center" wrapText="1"/>
    </xf>
    <xf numFmtId="0" fontId="15" fillId="0" borderId="16" xfId="0" applyFont="1" applyBorder="1" applyAlignment="1">
      <alignment horizontal="center" vertical="center"/>
    </xf>
    <xf numFmtId="0" fontId="9" fillId="0" borderId="0" xfId="0" applyFont="1" applyAlignment="1">
      <alignment horizontal="center" vertical="center"/>
    </xf>
    <xf numFmtId="0" fontId="15" fillId="0" borderId="19" xfId="0" applyFont="1" applyBorder="1" applyAlignment="1">
      <alignment horizontal="center" vertical="center"/>
    </xf>
    <xf numFmtId="0" fontId="13" fillId="0" borderId="0" xfId="0" applyFont="1" applyAlignment="1">
      <alignment horizontal="center" vertical="center" wrapText="1"/>
    </xf>
    <xf numFmtId="0" fontId="0" fillId="0" borderId="13" xfId="0" applyBorder="1" applyAlignment="1">
      <alignment horizontal="center" vertical="center"/>
    </xf>
    <xf numFmtId="0" fontId="0" fillId="0" borderId="0" xfId="0" applyAlignment="1">
      <alignment horizontal="left" vertical="center"/>
    </xf>
    <xf numFmtId="0" fontId="10" fillId="0" borderId="0" xfId="0" applyFont="1">
      <alignment vertical="center"/>
    </xf>
    <xf numFmtId="0" fontId="10" fillId="0" borderId="0" xfId="0" applyFont="1" applyAlignment="1">
      <alignment horizontal="center" vertical="center" wrapText="1"/>
    </xf>
    <xf numFmtId="0" fontId="7" fillId="0" borderId="0" xfId="0" applyFont="1">
      <alignment vertical="center"/>
    </xf>
    <xf numFmtId="0" fontId="21" fillId="0" borderId="0" xfId="6" applyFont="1" applyBorder="1" applyAlignment="1" applyProtection="1">
      <alignment horizontal="center" vertical="center"/>
    </xf>
    <xf numFmtId="0" fontId="19" fillId="0" borderId="0" xfId="0" applyFont="1" applyAlignment="1">
      <alignment horizontal="left"/>
    </xf>
    <xf numFmtId="0" fontId="20" fillId="0" borderId="0" xfId="6" applyFont="1" applyBorder="1" applyAlignment="1" applyProtection="1">
      <alignment horizontal="center" vertical="center"/>
    </xf>
    <xf numFmtId="0" fontId="17" fillId="0" borderId="0" xfId="6" applyFont="1" applyBorder="1" applyAlignment="1" applyProtection="1">
      <alignment horizontal="center" vertical="center"/>
    </xf>
    <xf numFmtId="0" fontId="18" fillId="0" borderId="0" xfId="0" applyFont="1" applyAlignment="1">
      <alignment horizontal="left" vertical="center"/>
    </xf>
    <xf numFmtId="0" fontId="9" fillId="0" borderId="3" xfId="0" applyFont="1" applyBorder="1" applyAlignment="1">
      <alignment horizontal="center" vertical="center"/>
    </xf>
    <xf numFmtId="0" fontId="12" fillId="0" borderId="3" xfId="0" applyFont="1" applyBorder="1" applyAlignment="1">
      <alignment horizontal="center" vertical="center"/>
    </xf>
    <xf numFmtId="0" fontId="11" fillId="0" borderId="3" xfId="0" applyFont="1" applyBorder="1" applyAlignment="1">
      <alignment horizontal="center" vertical="center"/>
    </xf>
    <xf numFmtId="0" fontId="14" fillId="0" borderId="0" xfId="0" applyFont="1" applyAlignment="1">
      <alignment horizontal="left" vertical="center"/>
    </xf>
    <xf numFmtId="0" fontId="9" fillId="6" borderId="27" xfId="0" applyFont="1" applyFill="1" applyBorder="1" applyAlignment="1">
      <alignment horizontal="center" vertical="center" shrinkToFit="1"/>
    </xf>
    <xf numFmtId="0" fontId="9" fillId="6" borderId="28" xfId="0" applyFont="1" applyFill="1" applyBorder="1" applyAlignment="1">
      <alignment horizontal="center" vertical="center" shrinkToFit="1"/>
    </xf>
    <xf numFmtId="0" fontId="9" fillId="6" borderId="29" xfId="0" applyFont="1" applyFill="1" applyBorder="1" applyAlignment="1">
      <alignment horizontal="center" vertical="center" shrinkToFit="1"/>
    </xf>
    <xf numFmtId="0" fontId="9" fillId="6" borderId="30" xfId="0" applyFont="1" applyFill="1" applyBorder="1" applyAlignment="1">
      <alignment horizontal="center" vertical="center" shrinkToFit="1"/>
    </xf>
    <xf numFmtId="0" fontId="9" fillId="6" borderId="31" xfId="0" applyFont="1" applyFill="1" applyBorder="1" applyAlignment="1">
      <alignment horizontal="center" vertical="center" shrinkToFit="1"/>
    </xf>
    <xf numFmtId="0" fontId="9" fillId="6" borderId="32" xfId="0" applyFont="1" applyFill="1" applyBorder="1" applyAlignment="1">
      <alignment horizontal="center" vertical="center" shrinkToFit="1"/>
    </xf>
    <xf numFmtId="0" fontId="8" fillId="0" borderId="0" xfId="0" applyFont="1" applyAlignment="1">
      <alignment horizontal="center" vertical="center"/>
    </xf>
    <xf numFmtId="0" fontId="7" fillId="0" borderId="0" xfId="0" applyFont="1" applyAlignment="1">
      <alignment horizontal="left"/>
    </xf>
    <xf numFmtId="0" fontId="18" fillId="0" borderId="0" xfId="0" applyFont="1" applyAlignment="1">
      <alignment horizontal="left"/>
    </xf>
    <xf numFmtId="0" fontId="0" fillId="0" borderId="7"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10" fillId="2" borderId="0" xfId="0" applyFont="1" applyFill="1" applyAlignment="1">
      <alignment horizontal="center" vertical="center"/>
    </xf>
  </cellXfs>
  <cellStyles count="7">
    <cellStyle name="ハイパーリンク" xfId="6" builtinId="8"/>
    <cellStyle name="桁区切り" xfId="5" builtinId="6"/>
    <cellStyle name="桁区切り 2" xfId="2" xr:uid="{00000000-0005-0000-0000-000002000000}"/>
    <cellStyle name="通貨 2" xfId="4" xr:uid="{00000000-0005-0000-0000-000003000000}"/>
    <cellStyle name="標準" xfId="0" builtinId="0"/>
    <cellStyle name="標準 2" xfId="1" xr:uid="{00000000-0005-0000-0000-000005000000}"/>
    <cellStyle name="標準_Sheet1"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yogyobukai@hokkaido-c.ed.jp" TargetMode="External"/><Relationship Id="rId1" Type="http://schemas.openxmlformats.org/officeDocument/2006/relationships/hyperlink" Target="http://www.syogyobukai.hokkaido-c.ed.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U29"/>
  <sheetViews>
    <sheetView tabSelected="1" zoomScale="70" zoomScaleNormal="70" workbookViewId="0">
      <selection activeCell="B10" sqref="B10"/>
    </sheetView>
  </sheetViews>
  <sheetFormatPr defaultRowHeight="13.5" x14ac:dyDescent="0.15"/>
  <cols>
    <col min="1" max="1" width="13.25" customWidth="1"/>
    <col min="2" max="2" width="9.875" bestFit="1" customWidth="1"/>
    <col min="4" max="4" width="16" customWidth="1"/>
    <col min="5" max="5" width="9.875" bestFit="1" customWidth="1"/>
    <col min="6" max="6" width="19.375" bestFit="1" customWidth="1"/>
    <col min="7" max="7" width="22.875" bestFit="1" customWidth="1"/>
    <col min="8" max="9" width="7.125" bestFit="1" customWidth="1"/>
    <col min="10" max="10" width="5.25" bestFit="1" customWidth="1"/>
    <col min="11" max="11" width="11.125" bestFit="1" customWidth="1"/>
    <col min="12" max="12" width="10.625" bestFit="1" customWidth="1"/>
    <col min="13" max="14" width="7.125" bestFit="1" customWidth="1"/>
    <col min="16" max="16" width="11.125" bestFit="1" customWidth="1"/>
    <col min="17" max="17" width="9.625" bestFit="1" customWidth="1"/>
    <col min="18" max="18" width="9" bestFit="1" customWidth="1"/>
    <col min="19" max="19" width="53.5" bestFit="1" customWidth="1"/>
    <col min="20" max="20" width="3.125" customWidth="1"/>
    <col min="21" max="21" width="12" bestFit="1" customWidth="1"/>
  </cols>
  <sheetData>
    <row r="1" spans="1:21" ht="24" x14ac:dyDescent="0.2">
      <c r="A1" s="50"/>
      <c r="D1" s="94" t="s">
        <v>163</v>
      </c>
      <c r="E1" s="94"/>
      <c r="F1" s="94"/>
      <c r="G1" s="94"/>
      <c r="H1" s="94"/>
      <c r="I1" s="94"/>
      <c r="J1" s="94"/>
      <c r="K1" s="94"/>
      <c r="L1" s="94"/>
      <c r="M1" s="94"/>
      <c r="N1" s="94"/>
      <c r="O1" s="94"/>
      <c r="P1" s="94"/>
      <c r="Q1" s="94"/>
      <c r="R1" s="94"/>
      <c r="S1" s="51" t="s">
        <v>164</v>
      </c>
    </row>
    <row r="2" spans="1:21" ht="24.75" customHeight="1" thickBot="1" x14ac:dyDescent="0.2"/>
    <row r="3" spans="1:21" ht="18" thickBot="1" x14ac:dyDescent="0.2">
      <c r="B3" s="84" t="s">
        <v>134</v>
      </c>
      <c r="C3" s="84"/>
      <c r="D3" s="84"/>
      <c r="E3" s="52"/>
      <c r="F3" s="52"/>
      <c r="G3" s="52"/>
      <c r="H3" s="97" t="s">
        <v>101</v>
      </c>
      <c r="I3" s="98"/>
      <c r="J3" s="98"/>
      <c r="K3" s="98"/>
      <c r="L3" s="99"/>
      <c r="M3" s="97" t="s">
        <v>105</v>
      </c>
      <c r="N3" s="98"/>
      <c r="O3" s="98"/>
      <c r="P3" s="98"/>
      <c r="Q3" s="99"/>
      <c r="R3" s="53" t="s">
        <v>109</v>
      </c>
      <c r="S3" s="53" t="s">
        <v>110</v>
      </c>
    </row>
    <row r="4" spans="1:21" ht="42" customHeight="1" thickBot="1" x14ac:dyDescent="0.2">
      <c r="A4" s="52"/>
      <c r="B4" s="54" t="s">
        <v>127</v>
      </c>
      <c r="C4" s="54" t="s">
        <v>97</v>
      </c>
      <c r="D4" s="54" t="s">
        <v>99</v>
      </c>
      <c r="E4" s="55" t="s">
        <v>100</v>
      </c>
      <c r="F4" s="54" t="s">
        <v>98</v>
      </c>
      <c r="G4" s="56" t="s">
        <v>145</v>
      </c>
      <c r="H4" s="57" t="s">
        <v>102</v>
      </c>
      <c r="I4" s="54" t="s">
        <v>103</v>
      </c>
      <c r="J4" s="55" t="s">
        <v>104</v>
      </c>
      <c r="K4" s="58" t="s">
        <v>146</v>
      </c>
      <c r="L4" s="59" t="s">
        <v>158</v>
      </c>
      <c r="M4" s="57" t="s">
        <v>102</v>
      </c>
      <c r="N4" s="54" t="s">
        <v>103</v>
      </c>
      <c r="O4" s="55" t="s">
        <v>104</v>
      </c>
      <c r="P4" s="58" t="s">
        <v>147</v>
      </c>
      <c r="Q4" s="59" t="s">
        <v>159</v>
      </c>
      <c r="R4" s="60" t="s">
        <v>108</v>
      </c>
      <c r="S4" s="61" t="s">
        <v>111</v>
      </c>
      <c r="U4" s="62" t="s">
        <v>141</v>
      </c>
    </row>
    <row r="5" spans="1:21" ht="37.5" customHeight="1" thickBot="1" x14ac:dyDescent="0.2">
      <c r="A5" s="63" t="s">
        <v>130</v>
      </c>
      <c r="B5" s="64" t="s">
        <v>114</v>
      </c>
      <c r="C5" s="65" t="s">
        <v>95</v>
      </c>
      <c r="D5" s="66" t="s">
        <v>129</v>
      </c>
      <c r="E5" s="67">
        <v>11001</v>
      </c>
      <c r="F5" s="64" t="s">
        <v>1</v>
      </c>
      <c r="G5" s="65" t="s">
        <v>131</v>
      </c>
      <c r="H5" s="37">
        <v>135</v>
      </c>
      <c r="I5" s="38">
        <v>785</v>
      </c>
      <c r="J5" s="39">
        <v>920</v>
      </c>
      <c r="K5" s="40">
        <v>32200</v>
      </c>
      <c r="L5" s="41">
        <v>35950</v>
      </c>
      <c r="M5" s="37">
        <v>0</v>
      </c>
      <c r="N5" s="38">
        <v>0</v>
      </c>
      <c r="O5" s="39">
        <v>0</v>
      </c>
      <c r="P5" s="40">
        <v>0</v>
      </c>
      <c r="Q5" s="41">
        <v>0</v>
      </c>
      <c r="R5" s="42">
        <v>35950</v>
      </c>
      <c r="S5" s="43">
        <v>35950</v>
      </c>
      <c r="U5" s="68">
        <v>46153</v>
      </c>
    </row>
    <row r="6" spans="1:21" ht="24" x14ac:dyDescent="0.15">
      <c r="A6" s="69"/>
      <c r="B6" s="52"/>
      <c r="C6" s="52"/>
      <c r="D6" s="52"/>
      <c r="E6" s="52"/>
      <c r="F6" s="52"/>
      <c r="G6" s="52"/>
      <c r="H6" s="52"/>
      <c r="I6" s="52"/>
      <c r="J6" s="52"/>
      <c r="K6" s="52"/>
      <c r="L6" s="52"/>
      <c r="M6" s="52"/>
      <c r="N6" s="52"/>
      <c r="O6" s="52"/>
      <c r="P6" s="52"/>
      <c r="Q6" s="52"/>
      <c r="R6" s="52"/>
      <c r="S6" s="44"/>
    </row>
    <row r="7" spans="1:21" ht="14.25" thickBot="1" x14ac:dyDescent="0.2"/>
    <row r="8" spans="1:21" ht="19.5" thickBot="1" x14ac:dyDescent="0.2">
      <c r="B8" s="85" t="s">
        <v>135</v>
      </c>
      <c r="C8" s="85"/>
      <c r="D8" s="85"/>
      <c r="E8" s="52"/>
      <c r="F8" s="52"/>
      <c r="G8" s="52"/>
      <c r="H8" s="97" t="s">
        <v>101</v>
      </c>
      <c r="I8" s="98"/>
      <c r="J8" s="98"/>
      <c r="K8" s="98"/>
      <c r="L8" s="99"/>
      <c r="M8" s="97" t="s">
        <v>105</v>
      </c>
      <c r="N8" s="98"/>
      <c r="O8" s="98"/>
      <c r="P8" s="98"/>
      <c r="Q8" s="99"/>
      <c r="R8" s="53" t="s">
        <v>109</v>
      </c>
      <c r="S8" s="70" t="s">
        <v>110</v>
      </c>
    </row>
    <row r="9" spans="1:21" ht="42" customHeight="1" thickBot="1" x14ac:dyDescent="0.2">
      <c r="A9" s="71" t="s">
        <v>151</v>
      </c>
      <c r="B9" s="54" t="s">
        <v>127</v>
      </c>
      <c r="C9" s="54" t="s">
        <v>97</v>
      </c>
      <c r="D9" s="54" t="s">
        <v>99</v>
      </c>
      <c r="E9" s="55" t="s">
        <v>100</v>
      </c>
      <c r="F9" s="54" t="s">
        <v>98</v>
      </c>
      <c r="G9" s="56" t="s">
        <v>145</v>
      </c>
      <c r="H9" s="57" t="s">
        <v>102</v>
      </c>
      <c r="I9" s="54" t="s">
        <v>103</v>
      </c>
      <c r="J9" s="55" t="s">
        <v>104</v>
      </c>
      <c r="K9" s="58" t="s">
        <v>146</v>
      </c>
      <c r="L9" s="59" t="s">
        <v>158</v>
      </c>
      <c r="M9" s="57" t="s">
        <v>102</v>
      </c>
      <c r="N9" s="54" t="s">
        <v>103</v>
      </c>
      <c r="O9" s="55" t="s">
        <v>104</v>
      </c>
      <c r="P9" s="58" t="s">
        <v>147</v>
      </c>
      <c r="Q9" s="59" t="s">
        <v>159</v>
      </c>
      <c r="R9" s="60" t="s">
        <v>108</v>
      </c>
      <c r="S9" s="72" t="s">
        <v>111</v>
      </c>
      <c r="U9" s="62" t="s">
        <v>141</v>
      </c>
    </row>
    <row r="10" spans="1:21" ht="54.75" thickBot="1" x14ac:dyDescent="0.2">
      <c r="A10" s="73" t="s">
        <v>148</v>
      </c>
      <c r="B10" s="14"/>
      <c r="C10" s="15"/>
      <c r="D10" s="16"/>
      <c r="E10" s="74" t="str">
        <f>IF(D10="","",VLOOKUP(D10,作業用!$D$1:$E$99,2,0))</f>
        <v/>
      </c>
      <c r="F10" s="14"/>
      <c r="G10" s="15"/>
      <c r="H10" s="17">
        <v>0</v>
      </c>
      <c r="I10" s="18">
        <v>0</v>
      </c>
      <c r="J10" s="45">
        <f>H10+I10</f>
        <v>0</v>
      </c>
      <c r="K10" s="46">
        <f>J10*35</f>
        <v>0</v>
      </c>
      <c r="L10" s="47">
        <f>IF(AND(H10="",I10=""),"",IF(J10=0,0,K10+3750))</f>
        <v>0</v>
      </c>
      <c r="M10" s="17">
        <v>0</v>
      </c>
      <c r="N10" s="18">
        <v>0</v>
      </c>
      <c r="O10" s="45">
        <f>M10+N10</f>
        <v>0</v>
      </c>
      <c r="P10" s="46">
        <f>O10*20</f>
        <v>0</v>
      </c>
      <c r="Q10" s="47">
        <f>IF(AND(M10="",N10=""),"",IF(O10=0,0,P10+1875))</f>
        <v>0</v>
      </c>
      <c r="R10" s="48">
        <f>IF(OR(H10="",I10="",M10="",N10=""),"",L10+Q10)</f>
        <v>0</v>
      </c>
      <c r="S10" s="49" t="str">
        <f>IF(R10="","全定通ともに生徒がいない場合は0を入力して下さい",IF(R10=0,"生徒数が0人では入会できません",IF(R10&lt;6250,6250,R10)))</f>
        <v>生徒数が0人では入会できません</v>
      </c>
      <c r="U10" s="36"/>
    </row>
    <row r="11" spans="1:21" x14ac:dyDescent="0.15">
      <c r="A11" s="52"/>
      <c r="B11" s="52"/>
      <c r="C11" s="52"/>
      <c r="D11" s="52"/>
      <c r="E11" s="52"/>
      <c r="F11" s="52"/>
      <c r="G11" s="52"/>
      <c r="H11" s="52" t="s">
        <v>112</v>
      </c>
      <c r="I11" s="52" t="s">
        <v>112</v>
      </c>
      <c r="J11" s="52"/>
      <c r="K11" s="52"/>
      <c r="L11" s="52"/>
      <c r="M11" s="52" t="s">
        <v>112</v>
      </c>
      <c r="N11" s="52" t="s">
        <v>112</v>
      </c>
      <c r="O11" s="52"/>
      <c r="P11" s="52"/>
      <c r="Q11" s="52"/>
      <c r="R11" s="52"/>
      <c r="S11" s="52"/>
    </row>
    <row r="12" spans="1:21" ht="14.25" thickBot="1" x14ac:dyDescent="0.2">
      <c r="A12" s="52"/>
      <c r="B12" s="52"/>
      <c r="D12" s="52"/>
      <c r="E12" s="52"/>
      <c r="F12" s="52"/>
      <c r="G12" s="52"/>
      <c r="H12" s="75" t="s">
        <v>113</v>
      </c>
      <c r="I12" s="52"/>
      <c r="J12" s="52"/>
      <c r="K12" s="52"/>
      <c r="L12" s="52"/>
      <c r="M12" s="75" t="s">
        <v>113</v>
      </c>
      <c r="N12" s="52"/>
      <c r="O12" s="52"/>
      <c r="P12" s="52"/>
      <c r="Q12" s="52"/>
      <c r="R12" s="52"/>
      <c r="S12" s="52"/>
    </row>
    <row r="13" spans="1:21" ht="28.5" customHeight="1" thickTop="1" x14ac:dyDescent="0.15">
      <c r="A13" s="52"/>
      <c r="C13" s="100" t="s">
        <v>150</v>
      </c>
      <c r="D13" s="100"/>
      <c r="E13" s="100"/>
      <c r="F13" s="100"/>
      <c r="H13" s="88" t="s">
        <v>160</v>
      </c>
      <c r="I13" s="89"/>
      <c r="J13" s="89"/>
      <c r="K13" s="89"/>
      <c r="L13" s="89"/>
      <c r="M13" s="89"/>
      <c r="N13" s="89"/>
      <c r="O13" s="89"/>
      <c r="P13" s="89"/>
      <c r="Q13" s="89"/>
      <c r="R13" s="89"/>
      <c r="S13" s="90"/>
    </row>
    <row r="14" spans="1:21" ht="14.25" thickBot="1" x14ac:dyDescent="0.2">
      <c r="A14" s="52"/>
      <c r="D14" s="76"/>
      <c r="H14" s="91"/>
      <c r="I14" s="92"/>
      <c r="J14" s="92"/>
      <c r="K14" s="92"/>
      <c r="L14" s="92"/>
      <c r="M14" s="92"/>
      <c r="N14" s="92"/>
      <c r="O14" s="92"/>
      <c r="P14" s="92"/>
      <c r="Q14" s="92"/>
      <c r="R14" s="92"/>
      <c r="S14" s="93"/>
    </row>
    <row r="15" spans="1:21" ht="15" thickTop="1" thickBot="1" x14ac:dyDescent="0.2">
      <c r="A15" s="52"/>
    </row>
    <row r="16" spans="1:21" ht="19.5" thickBot="1" x14ac:dyDescent="0.2">
      <c r="A16" s="52"/>
      <c r="B16" s="86" t="s">
        <v>136</v>
      </c>
      <c r="C16" s="86"/>
      <c r="D16" s="86"/>
      <c r="E16" s="52"/>
      <c r="F16" s="52"/>
      <c r="G16" s="52"/>
      <c r="H16" s="97" t="s">
        <v>101</v>
      </c>
      <c r="I16" s="98"/>
      <c r="J16" s="98"/>
      <c r="K16" s="98"/>
      <c r="L16" s="99"/>
      <c r="M16" s="97" t="s">
        <v>105</v>
      </c>
      <c r="N16" s="98"/>
      <c r="O16" s="98"/>
      <c r="P16" s="98"/>
      <c r="Q16" s="99"/>
      <c r="R16" s="53" t="s">
        <v>109</v>
      </c>
      <c r="S16" s="70" t="s">
        <v>110</v>
      </c>
    </row>
    <row r="17" spans="1:21" ht="42" customHeight="1" thickBot="1" x14ac:dyDescent="0.2">
      <c r="A17" s="71" t="s">
        <v>152</v>
      </c>
      <c r="B17" s="54" t="s">
        <v>127</v>
      </c>
      <c r="C17" s="54" t="s">
        <v>97</v>
      </c>
      <c r="D17" s="54" t="s">
        <v>99</v>
      </c>
      <c r="E17" s="55" t="s">
        <v>100</v>
      </c>
      <c r="F17" s="54" t="s">
        <v>98</v>
      </c>
      <c r="G17" s="56" t="s">
        <v>145</v>
      </c>
      <c r="H17" s="57" t="s">
        <v>102</v>
      </c>
      <c r="I17" s="54" t="s">
        <v>103</v>
      </c>
      <c r="J17" s="55" t="s">
        <v>104</v>
      </c>
      <c r="K17" s="58" t="s">
        <v>146</v>
      </c>
      <c r="L17" s="59" t="s">
        <v>158</v>
      </c>
      <c r="M17" s="57" t="s">
        <v>102</v>
      </c>
      <c r="N17" s="54" t="s">
        <v>103</v>
      </c>
      <c r="O17" s="55" t="s">
        <v>104</v>
      </c>
      <c r="P17" s="58" t="s">
        <v>147</v>
      </c>
      <c r="Q17" s="59" t="s">
        <v>159</v>
      </c>
      <c r="R17" s="60" t="s">
        <v>108</v>
      </c>
      <c r="S17" s="72" t="s">
        <v>111</v>
      </c>
      <c r="U17" s="62" t="s">
        <v>141</v>
      </c>
    </row>
    <row r="18" spans="1:21" ht="41.25" thickBot="1" x14ac:dyDescent="0.2">
      <c r="A18" s="77" t="s">
        <v>132</v>
      </c>
      <c r="B18" s="14"/>
      <c r="C18" s="19"/>
      <c r="D18" s="20" t="s">
        <v>99</v>
      </c>
      <c r="E18" s="74" t="s">
        <v>133</v>
      </c>
      <c r="F18" s="14"/>
      <c r="G18" s="15"/>
      <c r="H18" s="17">
        <v>0</v>
      </c>
      <c r="I18" s="18">
        <v>0</v>
      </c>
      <c r="J18" s="45">
        <f>H18+I18</f>
        <v>0</v>
      </c>
      <c r="K18" s="46">
        <f>J18*35</f>
        <v>0</v>
      </c>
      <c r="L18" s="47">
        <f>IF(AND(H18="",I18=""),"",IF(J18=0,0,K18+3750))</f>
        <v>0</v>
      </c>
      <c r="M18" s="17">
        <v>0</v>
      </c>
      <c r="N18" s="18">
        <v>0</v>
      </c>
      <c r="O18" s="45">
        <f>M18+N18</f>
        <v>0</v>
      </c>
      <c r="P18" s="46">
        <f>O18*20</f>
        <v>0</v>
      </c>
      <c r="Q18" s="47">
        <f>IF(AND(M18="",N18=""),"",IF(O18=0,0,P18+1875))</f>
        <v>0</v>
      </c>
      <c r="R18" s="48">
        <f>IF(OR(H18="",I18="",M18="",N18=""),"",L18+Q18)</f>
        <v>0</v>
      </c>
      <c r="S18" s="49" t="str">
        <f>IF(R18="","全定通ともに生徒がいない場合は0を入力して下さい",IF(R18=0,"生徒数が0人では入会できません",IF(R18&lt;6250,6250,$R$18)))</f>
        <v>生徒数が0人では入会できません</v>
      </c>
      <c r="U18" s="21"/>
    </row>
    <row r="19" spans="1:21" x14ac:dyDescent="0.15">
      <c r="B19" s="52"/>
      <c r="C19" s="52"/>
      <c r="D19" s="52"/>
      <c r="E19" s="52"/>
      <c r="F19" s="52"/>
      <c r="G19" s="52"/>
      <c r="H19" s="52" t="s">
        <v>112</v>
      </c>
      <c r="I19" s="52" t="s">
        <v>112</v>
      </c>
      <c r="J19" s="52"/>
      <c r="K19" s="52"/>
      <c r="L19" s="52"/>
      <c r="M19" s="52" t="s">
        <v>112</v>
      </c>
      <c r="N19" s="52" t="s">
        <v>112</v>
      </c>
      <c r="O19" s="52"/>
      <c r="P19" s="52"/>
      <c r="Q19" s="52"/>
      <c r="R19" s="52"/>
      <c r="S19" s="52"/>
    </row>
    <row r="20" spans="1:21" x14ac:dyDescent="0.15">
      <c r="B20" s="52"/>
      <c r="D20" s="52"/>
      <c r="E20" s="52"/>
      <c r="F20" s="52"/>
      <c r="G20" s="52"/>
      <c r="H20" s="75" t="s">
        <v>113</v>
      </c>
      <c r="I20" s="52"/>
      <c r="J20" s="52"/>
      <c r="K20" s="52"/>
      <c r="L20" s="52"/>
      <c r="M20" s="75" t="s">
        <v>113</v>
      </c>
      <c r="N20" s="52"/>
      <c r="O20" s="52"/>
      <c r="P20" s="52"/>
      <c r="Q20" s="52"/>
      <c r="R20" s="52"/>
      <c r="S20" s="52"/>
    </row>
    <row r="21" spans="1:21" x14ac:dyDescent="0.15">
      <c r="B21" s="52"/>
      <c r="D21" s="52"/>
      <c r="E21" s="52"/>
      <c r="F21" s="52"/>
      <c r="G21" s="52"/>
      <c r="H21" s="52"/>
      <c r="I21" s="52"/>
      <c r="J21" s="52"/>
      <c r="K21" s="52"/>
      <c r="L21" s="52"/>
      <c r="M21" s="52"/>
      <c r="N21" s="52"/>
      <c r="O21" s="52"/>
      <c r="P21" s="52"/>
      <c r="Q21" s="52"/>
      <c r="R21" s="52"/>
      <c r="S21" s="52"/>
    </row>
    <row r="22" spans="1:21" x14ac:dyDescent="0.15">
      <c r="B22" s="52"/>
      <c r="E22" s="52"/>
      <c r="F22" s="52"/>
    </row>
    <row r="23" spans="1:21" x14ac:dyDescent="0.15">
      <c r="B23" s="52"/>
      <c r="C23" s="52"/>
      <c r="D23" s="52"/>
      <c r="E23" s="52"/>
      <c r="F23" s="52"/>
      <c r="G23" s="52"/>
      <c r="H23" s="52"/>
      <c r="I23" s="52"/>
      <c r="J23" s="52"/>
      <c r="K23" s="52"/>
      <c r="L23" s="52"/>
      <c r="M23" s="52"/>
      <c r="N23" s="52"/>
      <c r="O23" s="52"/>
      <c r="P23" s="52"/>
      <c r="Q23" s="52"/>
      <c r="R23" s="52"/>
      <c r="S23" s="52"/>
    </row>
    <row r="24" spans="1:21" ht="24" x14ac:dyDescent="0.2">
      <c r="A24" s="80" t="s">
        <v>165</v>
      </c>
      <c r="B24" s="80"/>
      <c r="C24" s="80"/>
      <c r="D24" s="80"/>
      <c r="E24" s="80"/>
      <c r="F24" s="80"/>
      <c r="G24" s="80"/>
      <c r="H24" s="80"/>
      <c r="I24" s="80"/>
      <c r="J24" s="80"/>
      <c r="K24" s="52"/>
      <c r="L24" s="52"/>
      <c r="M24" s="87" t="s">
        <v>137</v>
      </c>
      <c r="N24" s="87"/>
      <c r="O24" s="87"/>
      <c r="P24" s="87"/>
      <c r="Q24" s="87"/>
      <c r="R24" s="87"/>
      <c r="S24" s="87"/>
    </row>
    <row r="25" spans="1:21" ht="42" x14ac:dyDescent="0.15">
      <c r="A25" s="81" t="s">
        <v>144</v>
      </c>
      <c r="B25" s="82"/>
      <c r="C25" s="82"/>
      <c r="D25" s="82"/>
      <c r="E25" s="82"/>
      <c r="F25" s="82"/>
      <c r="G25" s="82"/>
      <c r="H25" s="82"/>
      <c r="I25" s="82"/>
      <c r="J25" s="82"/>
      <c r="M25" s="78" t="s">
        <v>140</v>
      </c>
      <c r="N25" s="78"/>
      <c r="O25" s="78"/>
      <c r="P25" s="78"/>
      <c r="Q25" s="78"/>
      <c r="R25" s="78"/>
      <c r="S25" s="78"/>
    </row>
    <row r="26" spans="1:21" ht="21" x14ac:dyDescent="0.15">
      <c r="M26" s="83" t="s">
        <v>138</v>
      </c>
      <c r="N26" s="83"/>
      <c r="O26" s="83"/>
      <c r="P26" s="83"/>
      <c r="Q26" s="83"/>
      <c r="R26" s="83"/>
      <c r="S26" s="83"/>
    </row>
    <row r="27" spans="1:21" ht="21" x14ac:dyDescent="0.15">
      <c r="M27" s="78" t="s">
        <v>166</v>
      </c>
      <c r="N27" s="78"/>
      <c r="O27" s="78"/>
      <c r="P27" s="78"/>
      <c r="Q27" s="78"/>
      <c r="R27" s="78"/>
      <c r="S27" s="78"/>
    </row>
    <row r="28" spans="1:21" ht="21" x14ac:dyDescent="0.2">
      <c r="A28" s="95" t="s">
        <v>142</v>
      </c>
      <c r="B28" s="96"/>
      <c r="C28" s="96"/>
      <c r="D28" s="96"/>
      <c r="E28" s="96"/>
      <c r="F28" s="96"/>
      <c r="G28" s="96"/>
      <c r="H28" s="96"/>
      <c r="I28" s="96"/>
      <c r="J28" s="96"/>
      <c r="M28" s="78" t="s">
        <v>139</v>
      </c>
      <c r="N28" s="78"/>
      <c r="O28" s="78"/>
      <c r="P28" s="78"/>
      <c r="Q28" s="78"/>
      <c r="R28" s="78"/>
      <c r="S28" s="78"/>
    </row>
    <row r="29" spans="1:21" ht="32.25" x14ac:dyDescent="0.15">
      <c r="A29" s="79" t="s">
        <v>143</v>
      </c>
      <c r="B29" s="79"/>
      <c r="C29" s="79"/>
      <c r="D29" s="79"/>
      <c r="E29" s="79"/>
      <c r="F29" s="79"/>
      <c r="G29" s="79"/>
      <c r="H29" s="79"/>
      <c r="I29" s="79"/>
      <c r="J29" s="79"/>
      <c r="M29" s="78" t="s">
        <v>167</v>
      </c>
    </row>
  </sheetData>
  <sheetProtection algorithmName="SHA-512" hashValue="WvkFrcXt0ZtBTcZRhd1brmNsZpDcn21vcuI2VkB0i1aawu9YzNgXpJzH01P78H8bZ/Ay9pmOuVUySq/1YanvaQ==" saltValue="qsjeuT4sml8Gu1mMngIdgw==" spinCount="100000" sheet="1" objects="1" scenarios="1"/>
  <protectedRanges>
    <protectedRange algorithmName="SHA-512" hashValue="KITwpeIxDJ6v5Hkjc195N2dGaFsxS1FeMNZwQL1KDHS/CUPyiCOFXr/4+of0Ys8gljA36cLCYhuTro98AD99zA==" saltValue="GHdjLOwCSOl9VVPByfwtMQ==" spinCount="100000" sqref="B10:D10 F10:I10 M10:N10 U10 U18 M18:N18 F18:I18 B18:D18" name="範囲1"/>
  </protectedRanges>
  <mergeCells count="18">
    <mergeCell ref="D1:R1"/>
    <mergeCell ref="A28:J28"/>
    <mergeCell ref="H16:L16"/>
    <mergeCell ref="M16:Q16"/>
    <mergeCell ref="H8:L8"/>
    <mergeCell ref="M8:Q8"/>
    <mergeCell ref="H3:L3"/>
    <mergeCell ref="M3:Q3"/>
    <mergeCell ref="C13:F13"/>
    <mergeCell ref="A29:J29"/>
    <mergeCell ref="A24:J24"/>
    <mergeCell ref="A25:J25"/>
    <mergeCell ref="M26:S26"/>
    <mergeCell ref="B3:D3"/>
    <mergeCell ref="B8:D8"/>
    <mergeCell ref="B16:D16"/>
    <mergeCell ref="M24:S24"/>
    <mergeCell ref="H13:S14"/>
  </mergeCells>
  <phoneticPr fontId="1"/>
  <dataValidations count="3">
    <dataValidation type="list" allowBlank="1" showInputMessage="1" showErrorMessage="1" sqref="F6" xr:uid="{00000000-0002-0000-0000-000000000000}">
      <formula1>$F$1:$F$5</formula1>
    </dataValidation>
    <dataValidation type="list" allowBlank="1" showInputMessage="1" showErrorMessage="1" sqref="G6" xr:uid="{00000000-0002-0000-0000-000001000000}">
      <formula1>$G$1:$G$2</formula1>
    </dataValidation>
    <dataValidation type="list" allowBlank="1" showInputMessage="1" showErrorMessage="1" sqref="D6" xr:uid="{00000000-0002-0000-0000-000002000000}">
      <formula1>$D$1:$D$116</formula1>
    </dataValidation>
  </dataValidations>
  <hyperlinks>
    <hyperlink ref="A29" r:id="rId1" xr:uid="{00000000-0004-0000-0000-000000000000}"/>
    <hyperlink ref="A25" r:id="rId2" xr:uid="{00000000-0004-0000-0000-000001000000}"/>
  </hyperlinks>
  <pageMargins left="0.4" right="0.25" top="0.66" bottom="0.69" header="0.3" footer="0.3"/>
  <pageSetup paperSize="9" scale="55" orientation="landscape"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3000000}">
          <x14:formula1>
            <xm:f>作業用!$B$1:$B$2</xm:f>
          </x14:formula1>
          <xm:sqref>C18 C10 C5:C6</xm:sqref>
        </x14:dataValidation>
        <x14:dataValidation type="list" allowBlank="1" showInputMessage="1" showErrorMessage="1" xr:uid="{00000000-0002-0000-0000-000004000000}">
          <x14:formula1>
            <xm:f>作業用!$A$1:$A$14</xm:f>
          </x14:formula1>
          <xm:sqref>B5 B10 B18</xm:sqref>
        </x14:dataValidation>
        <x14:dataValidation type="list" allowBlank="1" showInputMessage="1" showErrorMessage="1" xr:uid="{00000000-0002-0000-0000-000005000000}">
          <x14:formula1>
            <xm:f>作業用!$F$1:$F$5</xm:f>
          </x14:formula1>
          <xm:sqref>F18 F5 F10</xm:sqref>
        </x14:dataValidation>
        <x14:dataValidation type="list" allowBlank="1" showInputMessage="1" showErrorMessage="1" xr:uid="{00000000-0002-0000-0000-000006000000}">
          <x14:formula1>
            <xm:f>作業用!$G$1:$G$2</xm:f>
          </x14:formula1>
          <xm:sqref>G18 G5 G10</xm:sqref>
        </x14:dataValidation>
        <x14:dataValidation type="list" allowBlank="1" showInputMessage="1" showErrorMessage="1" xr:uid="{00000000-0002-0000-0000-000007000000}">
          <x14:formula1>
            <xm:f>作業用!$A$1:$A$26</xm:f>
          </x14:formula1>
          <xm:sqref>B6</xm:sqref>
        </x14:dataValidation>
        <x14:dataValidation type="list" allowBlank="1" showInputMessage="1" showErrorMessage="1" xr:uid="{00000000-0002-0000-0000-000008000000}">
          <x14:formula1>
            <xm:f>作業用!$D$1:$D$99</xm:f>
          </x14:formula1>
          <xm:sqref>D10 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25"/>
  <sheetViews>
    <sheetView zoomScale="70" zoomScaleNormal="70" workbookViewId="0">
      <selection activeCell="M19" sqref="M19"/>
    </sheetView>
  </sheetViews>
  <sheetFormatPr defaultRowHeight="14.25" x14ac:dyDescent="0.15"/>
  <cols>
    <col min="1" max="1" width="13.375" style="1" bestFit="1" customWidth="1"/>
    <col min="2" max="3" width="9" style="1"/>
    <col min="4" max="4" width="21.75" style="1" customWidth="1"/>
    <col min="5" max="5" width="10.75" style="1" customWidth="1"/>
    <col min="6" max="7" width="9" style="1"/>
    <col min="8" max="8" width="6.375" style="1" bestFit="1" customWidth="1"/>
    <col min="9" max="9" width="20.875" style="1" bestFit="1" customWidth="1"/>
    <col min="10" max="16384" width="9" style="1"/>
  </cols>
  <sheetData>
    <row r="1" spans="1:7" ht="17.25" x14ac:dyDescent="0.15">
      <c r="A1" s="31" t="s">
        <v>118</v>
      </c>
      <c r="B1" s="23" t="s">
        <v>95</v>
      </c>
      <c r="C1" s="25">
        <v>10</v>
      </c>
      <c r="D1" s="12" t="s">
        <v>71</v>
      </c>
      <c r="E1" s="11">
        <v>11057</v>
      </c>
      <c r="F1" s="23" t="s">
        <v>1</v>
      </c>
      <c r="G1" s="23" t="s">
        <v>106</v>
      </c>
    </row>
    <row r="2" spans="1:7" ht="17.25" x14ac:dyDescent="0.15">
      <c r="A2" s="32" t="s">
        <v>114</v>
      </c>
      <c r="B2" s="24" t="s">
        <v>96</v>
      </c>
      <c r="C2" s="26">
        <v>20</v>
      </c>
      <c r="D2" s="2" t="s">
        <v>72</v>
      </c>
      <c r="E2" s="3">
        <v>11056</v>
      </c>
      <c r="F2" s="22" t="s">
        <v>14</v>
      </c>
      <c r="G2" s="24" t="s">
        <v>107</v>
      </c>
    </row>
    <row r="3" spans="1:7" ht="17.25" x14ac:dyDescent="0.15">
      <c r="A3" s="32" t="s">
        <v>117</v>
      </c>
      <c r="C3" s="26">
        <v>30</v>
      </c>
      <c r="D3" s="2" t="s">
        <v>42</v>
      </c>
      <c r="E3" s="3">
        <v>11125</v>
      </c>
      <c r="F3" s="22" t="s">
        <v>93</v>
      </c>
    </row>
    <row r="4" spans="1:7" ht="17.25" x14ac:dyDescent="0.15">
      <c r="A4" s="32" t="s">
        <v>125</v>
      </c>
      <c r="C4" s="26">
        <v>40</v>
      </c>
      <c r="D4" s="2" t="s">
        <v>74</v>
      </c>
      <c r="E4" s="3">
        <v>11051</v>
      </c>
      <c r="F4" s="22" t="s">
        <v>85</v>
      </c>
    </row>
    <row r="5" spans="1:7" ht="17.25" x14ac:dyDescent="0.15">
      <c r="A5" s="32" t="s">
        <v>115</v>
      </c>
      <c r="C5" s="26">
        <v>50</v>
      </c>
      <c r="D5" s="2" t="s">
        <v>17</v>
      </c>
      <c r="E5" s="3">
        <v>11184</v>
      </c>
      <c r="F5" s="24" t="s">
        <v>94</v>
      </c>
    </row>
    <row r="6" spans="1:7" ht="17.25" x14ac:dyDescent="0.15">
      <c r="A6" s="32" t="s">
        <v>116</v>
      </c>
      <c r="C6" s="26">
        <v>60</v>
      </c>
      <c r="D6" s="2" t="s">
        <v>39</v>
      </c>
      <c r="E6" s="3">
        <v>11135</v>
      </c>
      <c r="F6" s="34"/>
    </row>
    <row r="7" spans="1:7" ht="17.25" x14ac:dyDescent="0.15">
      <c r="A7" s="32" t="s">
        <v>126</v>
      </c>
      <c r="C7" s="26">
        <v>80</v>
      </c>
      <c r="D7" s="2" t="s">
        <v>73</v>
      </c>
      <c r="E7" s="3">
        <v>11054</v>
      </c>
      <c r="F7" s="35"/>
    </row>
    <row r="8" spans="1:7" ht="17.25" x14ac:dyDescent="0.15">
      <c r="A8" s="32" t="s">
        <v>16</v>
      </c>
      <c r="C8" s="26">
        <v>90</v>
      </c>
      <c r="D8" s="2" t="s">
        <v>32</v>
      </c>
      <c r="E8" s="3">
        <v>11154</v>
      </c>
      <c r="F8" s="35"/>
    </row>
    <row r="9" spans="1:7" ht="17.25" x14ac:dyDescent="0.15">
      <c r="A9" s="32" t="s">
        <v>119</v>
      </c>
      <c r="C9" s="26">
        <v>100</v>
      </c>
      <c r="D9" s="2" t="s">
        <v>11</v>
      </c>
      <c r="E9" s="3">
        <v>12055</v>
      </c>
      <c r="F9" s="35"/>
    </row>
    <row r="10" spans="1:7" ht="17.25" x14ac:dyDescent="0.15">
      <c r="A10" s="32" t="s">
        <v>120</v>
      </c>
      <c r="C10" s="27">
        <v>110</v>
      </c>
      <c r="D10" s="28" t="s">
        <v>10</v>
      </c>
      <c r="E10" s="13">
        <v>12061</v>
      </c>
      <c r="F10" s="35"/>
    </row>
    <row r="11" spans="1:7" ht="17.25" x14ac:dyDescent="0.15">
      <c r="A11" s="32" t="s">
        <v>121</v>
      </c>
      <c r="C11" s="30">
        <v>120</v>
      </c>
      <c r="D11" s="4" t="s">
        <v>92</v>
      </c>
      <c r="E11" s="5">
        <v>11001</v>
      </c>
      <c r="F11" s="35"/>
    </row>
    <row r="12" spans="1:7" ht="17.25" x14ac:dyDescent="0.15">
      <c r="A12" s="32" t="s">
        <v>124</v>
      </c>
      <c r="C12" s="26">
        <v>130</v>
      </c>
      <c r="D12" s="2" t="s">
        <v>91</v>
      </c>
      <c r="E12" s="8">
        <v>11002</v>
      </c>
      <c r="F12" s="35"/>
    </row>
    <row r="13" spans="1:7" ht="17.25" x14ac:dyDescent="0.15">
      <c r="A13" s="32" t="s">
        <v>122</v>
      </c>
      <c r="C13" s="26">
        <v>140</v>
      </c>
      <c r="D13" s="2" t="s">
        <v>90</v>
      </c>
      <c r="E13" s="3">
        <v>11004</v>
      </c>
      <c r="F13" s="35"/>
    </row>
    <row r="14" spans="1:7" ht="17.25" x14ac:dyDescent="0.15">
      <c r="A14" s="33" t="s">
        <v>123</v>
      </c>
      <c r="C14" s="26">
        <v>150</v>
      </c>
      <c r="D14" s="2" t="s">
        <v>89</v>
      </c>
      <c r="E14" s="3">
        <v>11005</v>
      </c>
      <c r="F14" s="35"/>
    </row>
    <row r="15" spans="1:7" ht="17.25" x14ac:dyDescent="0.15">
      <c r="A15" s="9"/>
      <c r="B15" s="9"/>
      <c r="C15" s="26">
        <v>160</v>
      </c>
      <c r="D15" s="2" t="s">
        <v>38</v>
      </c>
      <c r="E15" s="3">
        <v>11136</v>
      </c>
    </row>
    <row r="16" spans="1:7" ht="17.25" x14ac:dyDescent="0.15">
      <c r="B16" s="9"/>
      <c r="C16" s="26">
        <v>180</v>
      </c>
      <c r="D16" s="2" t="s">
        <v>84</v>
      </c>
      <c r="E16" s="3">
        <v>11012</v>
      </c>
    </row>
    <row r="17" spans="1:5" ht="17.25" x14ac:dyDescent="0.15">
      <c r="B17" s="9"/>
      <c r="C17" s="26">
        <v>190</v>
      </c>
      <c r="D17" s="2" t="s">
        <v>44</v>
      </c>
      <c r="E17" s="3">
        <v>11120</v>
      </c>
    </row>
    <row r="18" spans="1:5" ht="17.25" x14ac:dyDescent="0.15">
      <c r="B18" s="9"/>
      <c r="C18" s="26">
        <v>200</v>
      </c>
      <c r="D18" s="2" t="s">
        <v>88</v>
      </c>
      <c r="E18" s="3">
        <v>11006</v>
      </c>
    </row>
    <row r="19" spans="1:5" ht="17.25" x14ac:dyDescent="0.15">
      <c r="B19" s="9"/>
      <c r="C19" s="26">
        <v>210</v>
      </c>
      <c r="D19" s="2" t="s">
        <v>86</v>
      </c>
      <c r="E19" s="3">
        <v>11011</v>
      </c>
    </row>
    <row r="20" spans="1:5" ht="17.25" x14ac:dyDescent="0.15">
      <c r="B20" s="9"/>
      <c r="C20" s="26">
        <v>230</v>
      </c>
      <c r="D20" s="2" t="s">
        <v>87</v>
      </c>
      <c r="E20" s="3">
        <v>11010</v>
      </c>
    </row>
    <row r="21" spans="1:5" ht="17.25" x14ac:dyDescent="0.15">
      <c r="B21" s="9"/>
      <c r="C21" s="26">
        <v>250</v>
      </c>
      <c r="D21" s="2" t="s">
        <v>12</v>
      </c>
      <c r="E21" s="3">
        <v>12014</v>
      </c>
    </row>
    <row r="22" spans="1:5" ht="17.25" x14ac:dyDescent="0.15">
      <c r="B22" s="9"/>
      <c r="C22" s="26">
        <v>260</v>
      </c>
      <c r="D22" s="2" t="s">
        <v>6</v>
      </c>
      <c r="E22" s="3">
        <v>12134</v>
      </c>
    </row>
    <row r="23" spans="1:5" ht="17.25" x14ac:dyDescent="0.15">
      <c r="B23" s="9"/>
      <c r="C23" s="29">
        <v>290</v>
      </c>
      <c r="D23" s="6" t="s">
        <v>0</v>
      </c>
      <c r="E23" s="7">
        <v>13124</v>
      </c>
    </row>
    <row r="24" spans="1:5" ht="17.25" x14ac:dyDescent="0.15">
      <c r="B24" s="9"/>
      <c r="C24" s="25">
        <v>300</v>
      </c>
      <c r="D24" s="12" t="s">
        <v>13</v>
      </c>
      <c r="E24" s="11">
        <v>11187</v>
      </c>
    </row>
    <row r="25" spans="1:5" ht="17.25" x14ac:dyDescent="0.15">
      <c r="B25" s="9"/>
      <c r="C25" s="26">
        <v>310</v>
      </c>
      <c r="D25" s="2" t="s">
        <v>75</v>
      </c>
      <c r="E25" s="3">
        <v>11041</v>
      </c>
    </row>
    <row r="26" spans="1:5" ht="17.25" x14ac:dyDescent="0.15">
      <c r="B26" s="9"/>
      <c r="C26" s="26">
        <v>320</v>
      </c>
      <c r="D26" s="2" t="s">
        <v>128</v>
      </c>
      <c r="E26" s="3">
        <v>11169</v>
      </c>
    </row>
    <row r="27" spans="1:5" ht="17.25" x14ac:dyDescent="0.15">
      <c r="B27" s="9"/>
      <c r="C27" s="26">
        <v>330</v>
      </c>
      <c r="D27" s="2" t="s">
        <v>37</v>
      </c>
      <c r="E27" s="3">
        <v>11138</v>
      </c>
    </row>
    <row r="28" spans="1:5" ht="17.25" x14ac:dyDescent="0.15">
      <c r="A28" s="9"/>
      <c r="B28" s="9"/>
      <c r="C28" s="26">
        <v>340</v>
      </c>
      <c r="D28" s="2" t="s">
        <v>36</v>
      </c>
      <c r="E28" s="3">
        <v>11140</v>
      </c>
    </row>
    <row r="29" spans="1:5" ht="17.25" x14ac:dyDescent="0.15">
      <c r="A29" s="9"/>
      <c r="B29" s="9"/>
      <c r="C29" s="30">
        <v>360</v>
      </c>
      <c r="D29" s="4" t="s">
        <v>52</v>
      </c>
      <c r="E29" s="5">
        <v>11103</v>
      </c>
    </row>
    <row r="30" spans="1:5" ht="17.25" x14ac:dyDescent="0.15">
      <c r="A30" s="9"/>
      <c r="B30" s="9"/>
      <c r="C30" s="26">
        <v>370</v>
      </c>
      <c r="D30" s="2" t="s">
        <v>51</v>
      </c>
      <c r="E30" s="3">
        <v>11104</v>
      </c>
    </row>
    <row r="31" spans="1:5" ht="17.25" x14ac:dyDescent="0.15">
      <c r="A31" s="9"/>
      <c r="B31" s="9"/>
      <c r="C31" s="26">
        <v>380</v>
      </c>
      <c r="D31" s="2" t="s">
        <v>47</v>
      </c>
      <c r="E31" s="3">
        <v>11110</v>
      </c>
    </row>
    <row r="32" spans="1:5" ht="17.25" x14ac:dyDescent="0.15">
      <c r="A32" s="9"/>
      <c r="B32" s="9"/>
      <c r="C32" s="26">
        <v>390</v>
      </c>
      <c r="D32" s="2" t="s">
        <v>155</v>
      </c>
      <c r="E32" s="3">
        <v>11132</v>
      </c>
    </row>
    <row r="33" spans="1:5" ht="17.25" x14ac:dyDescent="0.15">
      <c r="A33" s="9"/>
      <c r="B33" s="9"/>
      <c r="C33" s="26">
        <v>400</v>
      </c>
      <c r="D33" s="2" t="s">
        <v>18</v>
      </c>
      <c r="E33" s="3">
        <v>11181</v>
      </c>
    </row>
    <row r="34" spans="1:5" ht="17.25" x14ac:dyDescent="0.15">
      <c r="A34" s="9"/>
      <c r="B34" s="9"/>
      <c r="C34" s="29">
        <v>410</v>
      </c>
      <c r="D34" s="6" t="s">
        <v>50</v>
      </c>
      <c r="E34" s="7">
        <v>11105</v>
      </c>
    </row>
    <row r="35" spans="1:5" ht="17.25" x14ac:dyDescent="0.15">
      <c r="A35" s="9"/>
      <c r="B35" s="9"/>
      <c r="C35" s="25">
        <v>420</v>
      </c>
      <c r="D35" s="12" t="s">
        <v>83</v>
      </c>
      <c r="E35" s="11">
        <v>11023</v>
      </c>
    </row>
    <row r="36" spans="1:5" ht="17.25" x14ac:dyDescent="0.15">
      <c r="A36" s="9"/>
      <c r="B36" s="9"/>
      <c r="C36" s="26">
        <v>430</v>
      </c>
      <c r="D36" s="2" t="s">
        <v>82</v>
      </c>
      <c r="E36" s="3">
        <v>11024</v>
      </c>
    </row>
    <row r="37" spans="1:5" ht="17.25" x14ac:dyDescent="0.15">
      <c r="A37" s="9"/>
      <c r="B37" s="9"/>
      <c r="C37" s="26">
        <v>440</v>
      </c>
      <c r="D37" s="2" t="s">
        <v>79</v>
      </c>
      <c r="E37" s="3">
        <v>11028</v>
      </c>
    </row>
    <row r="38" spans="1:5" ht="17.25" x14ac:dyDescent="0.15">
      <c r="A38" s="9"/>
      <c r="B38" s="9"/>
      <c r="C38" s="26">
        <v>450</v>
      </c>
      <c r="D38" s="2" t="s">
        <v>25</v>
      </c>
      <c r="E38" s="3">
        <v>11166</v>
      </c>
    </row>
    <row r="39" spans="1:5" ht="17.25" x14ac:dyDescent="0.15">
      <c r="A39" s="9"/>
      <c r="B39" s="9"/>
      <c r="C39" s="26">
        <v>460</v>
      </c>
      <c r="D39" s="2" t="s">
        <v>80</v>
      </c>
      <c r="E39" s="3">
        <v>11026</v>
      </c>
    </row>
    <row r="40" spans="1:5" ht="17.25" x14ac:dyDescent="0.15">
      <c r="A40" s="9"/>
      <c r="B40" s="9"/>
      <c r="C40" s="26">
        <v>470</v>
      </c>
      <c r="D40" s="2" t="s">
        <v>78</v>
      </c>
      <c r="E40" s="3">
        <v>11030</v>
      </c>
    </row>
    <row r="41" spans="1:5" ht="17.25" x14ac:dyDescent="0.15">
      <c r="A41" s="9"/>
      <c r="B41" s="9"/>
      <c r="C41" s="26">
        <v>480</v>
      </c>
      <c r="D41" s="2" t="s">
        <v>29</v>
      </c>
      <c r="E41" s="3">
        <v>11159</v>
      </c>
    </row>
    <row r="42" spans="1:5" ht="17.25" x14ac:dyDescent="0.15">
      <c r="A42" s="9"/>
      <c r="B42" s="9"/>
      <c r="C42" s="26">
        <v>500</v>
      </c>
      <c r="D42" s="2" t="s">
        <v>81</v>
      </c>
      <c r="E42" s="3">
        <v>11025</v>
      </c>
    </row>
    <row r="43" spans="1:5" ht="17.25" x14ac:dyDescent="0.15">
      <c r="A43" s="9"/>
      <c r="B43" s="9"/>
      <c r="C43" s="26">
        <v>510</v>
      </c>
      <c r="D43" s="2" t="s">
        <v>23</v>
      </c>
      <c r="E43" s="3">
        <v>11168</v>
      </c>
    </row>
    <row r="44" spans="1:5" ht="17.25" x14ac:dyDescent="0.15">
      <c r="A44" s="9"/>
      <c r="B44" s="9"/>
      <c r="C44" s="27">
        <v>520</v>
      </c>
      <c r="D44" s="28" t="s">
        <v>4</v>
      </c>
      <c r="E44" s="13">
        <v>13033</v>
      </c>
    </row>
    <row r="45" spans="1:5" ht="17.25" x14ac:dyDescent="0.15">
      <c r="A45" s="9"/>
      <c r="B45" s="9"/>
      <c r="C45" s="30">
        <v>530</v>
      </c>
      <c r="D45" s="4" t="s">
        <v>48</v>
      </c>
      <c r="E45" s="5">
        <v>11109</v>
      </c>
    </row>
    <row r="46" spans="1:5" ht="17.25" x14ac:dyDescent="0.15">
      <c r="A46" s="9"/>
      <c r="B46" s="9"/>
      <c r="C46" s="26">
        <v>540</v>
      </c>
      <c r="D46" s="2" t="s">
        <v>76</v>
      </c>
      <c r="E46" s="3">
        <v>11037</v>
      </c>
    </row>
    <row r="47" spans="1:5" ht="17.25" x14ac:dyDescent="0.15">
      <c r="A47" s="9"/>
      <c r="B47" s="9"/>
      <c r="C47" s="29">
        <v>550</v>
      </c>
      <c r="D47" s="6" t="s">
        <v>77</v>
      </c>
      <c r="E47" s="7">
        <v>11036</v>
      </c>
    </row>
    <row r="48" spans="1:5" ht="17.25" x14ac:dyDescent="0.15">
      <c r="A48" s="9"/>
      <c r="B48" s="9"/>
      <c r="C48" s="25">
        <v>560</v>
      </c>
      <c r="D48" s="12" t="s">
        <v>49</v>
      </c>
      <c r="E48" s="11">
        <v>11106</v>
      </c>
    </row>
    <row r="49" spans="1:5" ht="17.25" x14ac:dyDescent="0.15">
      <c r="A49" s="9"/>
      <c r="B49" s="9"/>
      <c r="C49" s="26">
        <v>570</v>
      </c>
      <c r="D49" s="2" t="s">
        <v>33</v>
      </c>
      <c r="E49" s="3">
        <v>11152</v>
      </c>
    </row>
    <row r="50" spans="1:5" ht="17.25" x14ac:dyDescent="0.15">
      <c r="A50" s="9"/>
      <c r="B50" s="9"/>
      <c r="C50" s="26">
        <v>580</v>
      </c>
      <c r="D50" s="2" t="s">
        <v>45</v>
      </c>
      <c r="E50" s="3">
        <v>11119</v>
      </c>
    </row>
    <row r="51" spans="1:5" ht="17.25" x14ac:dyDescent="0.15">
      <c r="A51" s="9"/>
      <c r="B51" s="9"/>
      <c r="C51" s="27">
        <v>590</v>
      </c>
      <c r="D51" s="28" t="s">
        <v>7</v>
      </c>
      <c r="E51" s="13">
        <v>12108</v>
      </c>
    </row>
    <row r="52" spans="1:5" ht="17.25" x14ac:dyDescent="0.15">
      <c r="A52" s="9"/>
      <c r="B52" s="9"/>
      <c r="C52" s="30">
        <v>600</v>
      </c>
      <c r="D52" s="4" t="s">
        <v>70</v>
      </c>
      <c r="E52" s="5">
        <v>11062</v>
      </c>
    </row>
    <row r="53" spans="1:5" ht="17.25" x14ac:dyDescent="0.15">
      <c r="A53" s="10"/>
      <c r="B53" s="10"/>
      <c r="C53" s="26">
        <v>610</v>
      </c>
      <c r="D53" s="2" t="s">
        <v>161</v>
      </c>
      <c r="E53" s="3">
        <v>11063</v>
      </c>
    </row>
    <row r="54" spans="1:5" ht="17.25" x14ac:dyDescent="0.15">
      <c r="A54" s="9"/>
      <c r="B54" s="9"/>
      <c r="C54" s="26">
        <v>620</v>
      </c>
      <c r="D54" s="2" t="s">
        <v>69</v>
      </c>
      <c r="E54" s="3">
        <v>11064</v>
      </c>
    </row>
    <row r="55" spans="1:5" ht="17.25" x14ac:dyDescent="0.15">
      <c r="A55" s="9"/>
      <c r="B55" s="9"/>
      <c r="C55" s="26">
        <v>630</v>
      </c>
      <c r="D55" s="2" t="s">
        <v>68</v>
      </c>
      <c r="E55" s="3">
        <v>11065</v>
      </c>
    </row>
    <row r="56" spans="1:5" ht="17.25" x14ac:dyDescent="0.15">
      <c r="A56" s="9"/>
      <c r="B56" s="9"/>
      <c r="C56" s="26">
        <v>640</v>
      </c>
      <c r="D56" s="2" t="s">
        <v>20</v>
      </c>
      <c r="E56" s="3">
        <v>11176</v>
      </c>
    </row>
    <row r="57" spans="1:5" ht="17.25" x14ac:dyDescent="0.15">
      <c r="A57" s="9"/>
      <c r="B57" s="9"/>
      <c r="C57" s="26">
        <v>650</v>
      </c>
      <c r="D57" s="2" t="s">
        <v>149</v>
      </c>
      <c r="E57" s="3">
        <v>11189</v>
      </c>
    </row>
    <row r="58" spans="1:5" ht="17.25" x14ac:dyDescent="0.15">
      <c r="A58" s="9"/>
      <c r="B58" s="9"/>
      <c r="C58" s="26">
        <v>660</v>
      </c>
      <c r="D58" s="2" t="s">
        <v>22</v>
      </c>
      <c r="E58" s="3">
        <v>11170</v>
      </c>
    </row>
    <row r="59" spans="1:5" ht="17.25" x14ac:dyDescent="0.15">
      <c r="A59" s="9"/>
      <c r="B59" s="9"/>
      <c r="C59" s="26">
        <v>670</v>
      </c>
      <c r="D59" s="2" t="s">
        <v>16</v>
      </c>
      <c r="E59" s="3">
        <v>11185</v>
      </c>
    </row>
    <row r="60" spans="1:5" ht="17.25" x14ac:dyDescent="0.15">
      <c r="A60" s="9"/>
      <c r="B60" s="9"/>
      <c r="C60" s="26">
        <v>680</v>
      </c>
      <c r="D60" s="2" t="s">
        <v>28</v>
      </c>
      <c r="E60" s="3">
        <v>11162</v>
      </c>
    </row>
    <row r="61" spans="1:5" ht="17.25" x14ac:dyDescent="0.15">
      <c r="A61" s="9"/>
      <c r="B61" s="9"/>
      <c r="C61" s="26">
        <v>690</v>
      </c>
      <c r="D61" s="2" t="s">
        <v>9</v>
      </c>
      <c r="E61" s="3">
        <v>12069</v>
      </c>
    </row>
    <row r="62" spans="1:5" ht="17.25" x14ac:dyDescent="0.15">
      <c r="A62" s="9"/>
      <c r="B62" s="9"/>
      <c r="C62" s="26">
        <v>695</v>
      </c>
      <c r="D62" s="2" t="s">
        <v>162</v>
      </c>
      <c r="E62" s="3"/>
    </row>
    <row r="63" spans="1:5" ht="17.25" x14ac:dyDescent="0.15">
      <c r="A63" s="9"/>
      <c r="B63" s="9"/>
      <c r="C63" s="26">
        <v>700</v>
      </c>
      <c r="D63" s="2" t="s">
        <v>3</v>
      </c>
      <c r="E63" s="3">
        <v>13070</v>
      </c>
    </row>
    <row r="64" spans="1:5" ht="17.25" x14ac:dyDescent="0.15">
      <c r="A64" s="9"/>
      <c r="B64" s="9"/>
      <c r="C64" s="26">
        <v>710</v>
      </c>
      <c r="D64" s="2" t="s">
        <v>2</v>
      </c>
      <c r="E64" s="3">
        <v>13072</v>
      </c>
    </row>
    <row r="65" spans="1:5" ht="17.25" x14ac:dyDescent="0.15">
      <c r="A65" s="9"/>
      <c r="B65" s="9"/>
      <c r="C65" s="29">
        <v>720</v>
      </c>
      <c r="D65" s="6" t="s">
        <v>156</v>
      </c>
      <c r="E65" s="7">
        <v>13112</v>
      </c>
    </row>
    <row r="66" spans="1:5" ht="17.25" x14ac:dyDescent="0.15">
      <c r="A66" s="9"/>
      <c r="B66" s="9"/>
      <c r="C66" s="25">
        <v>730</v>
      </c>
      <c r="D66" s="12" t="s">
        <v>67</v>
      </c>
      <c r="E66" s="11">
        <v>11073</v>
      </c>
    </row>
    <row r="67" spans="1:5" ht="17.25" x14ac:dyDescent="0.15">
      <c r="A67" s="9"/>
      <c r="B67" s="9"/>
      <c r="C67" s="29">
        <v>740</v>
      </c>
      <c r="D67" s="6" t="s">
        <v>19</v>
      </c>
      <c r="E67" s="7">
        <v>11177</v>
      </c>
    </row>
    <row r="68" spans="1:5" ht="17.25" x14ac:dyDescent="0.15">
      <c r="A68" s="9"/>
      <c r="B68" s="9"/>
      <c r="C68" s="27">
        <v>745</v>
      </c>
      <c r="D68" s="28" t="s">
        <v>153</v>
      </c>
      <c r="E68" s="13">
        <v>11191</v>
      </c>
    </row>
    <row r="69" spans="1:5" ht="17.25" x14ac:dyDescent="0.15">
      <c r="A69" s="9"/>
      <c r="B69" s="9"/>
      <c r="C69" s="30">
        <v>750</v>
      </c>
      <c r="D69" s="4" t="s">
        <v>66</v>
      </c>
      <c r="E69" s="5">
        <v>11076</v>
      </c>
    </row>
    <row r="70" spans="1:5" ht="17.25" x14ac:dyDescent="0.15">
      <c r="A70" s="9"/>
      <c r="B70" s="9"/>
      <c r="C70" s="26">
        <v>760</v>
      </c>
      <c r="D70" s="2" t="s">
        <v>65</v>
      </c>
      <c r="E70" s="3">
        <v>11079</v>
      </c>
    </row>
    <row r="71" spans="1:5" ht="17.25" x14ac:dyDescent="0.15">
      <c r="A71" s="9"/>
      <c r="B71" s="9"/>
      <c r="C71" s="26">
        <v>780</v>
      </c>
      <c r="D71" s="2" t="s">
        <v>15</v>
      </c>
      <c r="E71" s="3">
        <v>11186</v>
      </c>
    </row>
    <row r="72" spans="1:5" ht="17.25" x14ac:dyDescent="0.15">
      <c r="A72" s="9"/>
      <c r="B72" s="9"/>
      <c r="C72" s="29">
        <v>800</v>
      </c>
      <c r="D72" s="6" t="s">
        <v>31</v>
      </c>
      <c r="E72" s="7">
        <v>11156</v>
      </c>
    </row>
    <row r="73" spans="1:5" ht="17.25" x14ac:dyDescent="0.15">
      <c r="A73" s="9"/>
      <c r="B73" s="9"/>
      <c r="C73" s="25">
        <v>810</v>
      </c>
      <c r="D73" s="12" t="s">
        <v>63</v>
      </c>
      <c r="E73" s="11">
        <v>11081</v>
      </c>
    </row>
    <row r="74" spans="1:5" ht="17.25" x14ac:dyDescent="0.15">
      <c r="A74" s="9"/>
      <c r="B74" s="9"/>
      <c r="C74" s="26">
        <v>820</v>
      </c>
      <c r="D74" s="2" t="s">
        <v>62</v>
      </c>
      <c r="E74" s="3">
        <v>11082</v>
      </c>
    </row>
    <row r="75" spans="1:5" ht="17.25" x14ac:dyDescent="0.15">
      <c r="A75" s="9"/>
      <c r="B75" s="9"/>
      <c r="C75" s="26">
        <v>830</v>
      </c>
      <c r="D75" s="2" t="s">
        <v>46</v>
      </c>
      <c r="E75" s="3">
        <v>11114</v>
      </c>
    </row>
    <row r="76" spans="1:5" ht="17.25" x14ac:dyDescent="0.15">
      <c r="A76" s="9"/>
      <c r="B76" s="9"/>
      <c r="C76" s="26">
        <v>840</v>
      </c>
      <c r="D76" s="2" t="s">
        <v>21</v>
      </c>
      <c r="E76" s="3">
        <v>11172</v>
      </c>
    </row>
    <row r="77" spans="1:5" ht="17.25" x14ac:dyDescent="0.15">
      <c r="A77" s="9"/>
      <c r="B77" s="9"/>
      <c r="C77" s="26">
        <v>850</v>
      </c>
      <c r="D77" s="2" t="s">
        <v>64</v>
      </c>
      <c r="E77" s="3">
        <v>11080</v>
      </c>
    </row>
    <row r="78" spans="1:5" ht="17.25" x14ac:dyDescent="0.15">
      <c r="A78" s="9"/>
      <c r="B78" s="9"/>
      <c r="C78" s="26">
        <v>860</v>
      </c>
      <c r="D78" s="2" t="s">
        <v>35</v>
      </c>
      <c r="E78" s="3">
        <v>11144</v>
      </c>
    </row>
    <row r="79" spans="1:5" ht="17.25" x14ac:dyDescent="0.15">
      <c r="A79" s="9"/>
      <c r="B79" s="9"/>
      <c r="C79" s="26">
        <v>880</v>
      </c>
      <c r="D79" s="2" t="s">
        <v>40</v>
      </c>
      <c r="E79" s="3">
        <v>11133</v>
      </c>
    </row>
    <row r="80" spans="1:5" ht="17.25" x14ac:dyDescent="0.15">
      <c r="A80" s="9"/>
      <c r="B80" s="9"/>
      <c r="C80" s="26">
        <v>890</v>
      </c>
      <c r="D80" s="2" t="s">
        <v>27</v>
      </c>
      <c r="E80" s="3">
        <v>11163</v>
      </c>
    </row>
    <row r="81" spans="1:5" ht="17.25" x14ac:dyDescent="0.15">
      <c r="A81" s="9"/>
      <c r="B81" s="9"/>
      <c r="C81" s="26">
        <v>910</v>
      </c>
      <c r="D81" s="2" t="s">
        <v>61</v>
      </c>
      <c r="E81" s="3">
        <v>11086</v>
      </c>
    </row>
    <row r="82" spans="1:5" ht="17.25" x14ac:dyDescent="0.15">
      <c r="A82" s="9"/>
      <c r="B82" s="9"/>
      <c r="C82" s="26">
        <v>920</v>
      </c>
      <c r="D82" s="2" t="s">
        <v>34</v>
      </c>
      <c r="E82" s="3">
        <v>11146</v>
      </c>
    </row>
    <row r="83" spans="1:5" ht="17.25" x14ac:dyDescent="0.15">
      <c r="A83" s="9"/>
      <c r="B83" s="9"/>
      <c r="C83" s="26">
        <v>930</v>
      </c>
      <c r="D83" s="2" t="s">
        <v>24</v>
      </c>
      <c r="E83" s="3">
        <v>11167</v>
      </c>
    </row>
    <row r="84" spans="1:5" ht="17.25" x14ac:dyDescent="0.15">
      <c r="A84" s="9"/>
      <c r="B84" s="9"/>
      <c r="C84" s="26">
        <v>940</v>
      </c>
      <c r="D84" s="2" t="s">
        <v>60</v>
      </c>
      <c r="E84" s="3">
        <v>11089</v>
      </c>
    </row>
    <row r="85" spans="1:5" ht="17.25" x14ac:dyDescent="0.15">
      <c r="A85" s="9"/>
      <c r="B85" s="9"/>
      <c r="C85" s="26">
        <v>950</v>
      </c>
      <c r="D85" s="2" t="s">
        <v>59</v>
      </c>
      <c r="E85" s="3">
        <v>11090</v>
      </c>
    </row>
    <row r="86" spans="1:5" ht="17.25" x14ac:dyDescent="0.15">
      <c r="A86" s="9"/>
      <c r="B86" s="9"/>
      <c r="C86" s="26">
        <v>980</v>
      </c>
      <c r="D86" s="2" t="s">
        <v>53</v>
      </c>
      <c r="E86" s="3">
        <v>11099</v>
      </c>
    </row>
    <row r="87" spans="1:5" ht="17.25" x14ac:dyDescent="0.15">
      <c r="A87" s="9"/>
      <c r="B87" s="9"/>
      <c r="C87" s="26">
        <v>990</v>
      </c>
      <c r="D87" s="2" t="s">
        <v>55</v>
      </c>
      <c r="E87" s="3">
        <v>11097</v>
      </c>
    </row>
    <row r="88" spans="1:5" ht="17.25" x14ac:dyDescent="0.15">
      <c r="A88" s="9"/>
      <c r="B88" s="9"/>
      <c r="C88" s="26">
        <v>1000</v>
      </c>
      <c r="D88" s="2" t="s">
        <v>54</v>
      </c>
      <c r="E88" s="3">
        <v>11098</v>
      </c>
    </row>
    <row r="89" spans="1:5" ht="17.25" x14ac:dyDescent="0.15">
      <c r="A89" s="9"/>
      <c r="B89" s="9"/>
      <c r="C89" s="26">
        <v>1010</v>
      </c>
      <c r="D89" s="2" t="s">
        <v>41</v>
      </c>
      <c r="E89" s="3">
        <v>11131</v>
      </c>
    </row>
    <row r="90" spans="1:5" ht="17.25" x14ac:dyDescent="0.15">
      <c r="A90" s="9"/>
      <c r="B90" s="9"/>
      <c r="C90" s="29">
        <v>1050</v>
      </c>
      <c r="D90" s="6" t="s">
        <v>8</v>
      </c>
      <c r="E90" s="7">
        <v>12100</v>
      </c>
    </row>
    <row r="91" spans="1:5" ht="17.25" x14ac:dyDescent="0.15">
      <c r="A91" s="9"/>
      <c r="B91" s="9"/>
      <c r="C91" s="25">
        <v>1060</v>
      </c>
      <c r="D91" s="12" t="s">
        <v>58</v>
      </c>
      <c r="E91" s="11">
        <v>11092</v>
      </c>
    </row>
    <row r="92" spans="1:5" ht="17.25" x14ac:dyDescent="0.15">
      <c r="A92" s="9"/>
      <c r="B92" s="9"/>
      <c r="C92" s="30">
        <v>1065</v>
      </c>
      <c r="D92" s="4" t="s">
        <v>154</v>
      </c>
      <c r="E92" s="5">
        <v>11190</v>
      </c>
    </row>
    <row r="93" spans="1:5" ht="17.25" x14ac:dyDescent="0.15">
      <c r="A93" s="9"/>
      <c r="B93" s="9"/>
      <c r="C93" s="30">
        <v>1067</v>
      </c>
      <c r="D93" s="4" t="s">
        <v>157</v>
      </c>
      <c r="E93" s="5">
        <v>11192</v>
      </c>
    </row>
    <row r="94" spans="1:5" ht="17.25" x14ac:dyDescent="0.15">
      <c r="A94" s="9"/>
      <c r="B94" s="9"/>
      <c r="C94" s="26">
        <v>1070</v>
      </c>
      <c r="D94" s="2" t="s">
        <v>26</v>
      </c>
      <c r="E94" s="3">
        <v>11164</v>
      </c>
    </row>
    <row r="95" spans="1:5" ht="17.25" x14ac:dyDescent="0.15">
      <c r="A95" s="9"/>
      <c r="B95" s="9"/>
      <c r="C95" s="26">
        <v>1090</v>
      </c>
      <c r="D95" s="2" t="s">
        <v>30</v>
      </c>
      <c r="E95" s="3">
        <v>11157</v>
      </c>
    </row>
    <row r="96" spans="1:5" ht="17.25" x14ac:dyDescent="0.15">
      <c r="A96" s="9"/>
      <c r="B96" s="9"/>
      <c r="C96" s="27">
        <v>1100</v>
      </c>
      <c r="D96" s="28" t="s">
        <v>5</v>
      </c>
      <c r="E96" s="13">
        <v>12147</v>
      </c>
    </row>
    <row r="97" spans="1:5" ht="17.25" x14ac:dyDescent="0.15">
      <c r="A97" s="9"/>
      <c r="B97" s="9"/>
      <c r="C97" s="30">
        <v>1110</v>
      </c>
      <c r="D97" s="4" t="s">
        <v>57</v>
      </c>
      <c r="E97" s="5">
        <v>11093</v>
      </c>
    </row>
    <row r="98" spans="1:5" ht="17.25" x14ac:dyDescent="0.15">
      <c r="A98" s="9"/>
      <c r="B98" s="9"/>
      <c r="C98" s="26">
        <v>1120</v>
      </c>
      <c r="D98" s="2" t="s">
        <v>56</v>
      </c>
      <c r="E98" s="3">
        <v>11094</v>
      </c>
    </row>
    <row r="99" spans="1:5" ht="17.25" x14ac:dyDescent="0.15">
      <c r="A99" s="9"/>
      <c r="B99" s="9"/>
      <c r="C99" s="27">
        <v>1130</v>
      </c>
      <c r="D99" s="28" t="s">
        <v>43</v>
      </c>
      <c r="E99" s="13">
        <v>11122</v>
      </c>
    </row>
    <row r="100" spans="1:5" ht="17.25" x14ac:dyDescent="0.15">
      <c r="A100" s="9"/>
      <c r="B100" s="9"/>
    </row>
    <row r="101" spans="1:5" ht="17.25" x14ac:dyDescent="0.15">
      <c r="A101" s="9"/>
      <c r="B101" s="9"/>
    </row>
    <row r="102" spans="1:5" ht="17.25" x14ac:dyDescent="0.15">
      <c r="A102" s="9"/>
      <c r="B102" s="9"/>
    </row>
    <row r="103" spans="1:5" ht="17.25" x14ac:dyDescent="0.15">
      <c r="A103" s="9"/>
      <c r="B103" s="9"/>
    </row>
    <row r="104" spans="1:5" ht="17.25" x14ac:dyDescent="0.15">
      <c r="A104" s="9"/>
      <c r="B104" s="9"/>
    </row>
    <row r="105" spans="1:5" ht="17.25" x14ac:dyDescent="0.15">
      <c r="A105" s="9"/>
      <c r="B105" s="9"/>
    </row>
    <row r="106" spans="1:5" ht="17.25" x14ac:dyDescent="0.15">
      <c r="A106" s="9"/>
      <c r="B106" s="9"/>
    </row>
    <row r="107" spans="1:5" ht="17.25" x14ac:dyDescent="0.15">
      <c r="A107" s="9"/>
      <c r="B107" s="9"/>
    </row>
    <row r="108" spans="1:5" ht="17.25" x14ac:dyDescent="0.15">
      <c r="A108" s="9"/>
      <c r="B108" s="9"/>
    </row>
    <row r="109" spans="1:5" ht="17.25" x14ac:dyDescent="0.15">
      <c r="A109" s="9"/>
      <c r="B109" s="9"/>
    </row>
    <row r="110" spans="1:5" ht="17.25" x14ac:dyDescent="0.15">
      <c r="A110" s="9"/>
      <c r="B110" s="9"/>
    </row>
    <row r="111" spans="1:5" ht="17.25" x14ac:dyDescent="0.15">
      <c r="A111" s="9"/>
      <c r="B111" s="9"/>
    </row>
    <row r="112" spans="1:5" ht="17.25" x14ac:dyDescent="0.15">
      <c r="A112" s="9"/>
      <c r="B112" s="9"/>
    </row>
    <row r="113" spans="1:2" ht="17.25" x14ac:dyDescent="0.15">
      <c r="A113" s="9"/>
      <c r="B113" s="9"/>
    </row>
    <row r="114" spans="1:2" ht="17.25" x14ac:dyDescent="0.15">
      <c r="A114" s="9"/>
      <c r="B114" s="9"/>
    </row>
    <row r="115" spans="1:2" ht="24.75" customHeight="1" x14ac:dyDescent="0.15"/>
    <row r="116" spans="1:2" ht="24.75" customHeight="1" x14ac:dyDescent="0.15"/>
    <row r="117" spans="1:2" ht="24.75" customHeight="1" x14ac:dyDescent="0.15"/>
    <row r="118" spans="1:2" ht="24.75" customHeight="1" x14ac:dyDescent="0.15"/>
    <row r="119" spans="1:2" ht="24.75" customHeight="1" x14ac:dyDescent="0.15"/>
    <row r="120" spans="1:2" ht="24.75" customHeight="1" x14ac:dyDescent="0.15"/>
    <row r="121" spans="1:2" ht="24.75" customHeight="1" x14ac:dyDescent="0.15"/>
    <row r="122" spans="1:2" ht="24.75" customHeight="1" x14ac:dyDescent="0.15"/>
    <row r="123" spans="1:2" ht="24.75" customHeight="1" x14ac:dyDescent="0.15"/>
    <row r="124" spans="1:2" ht="24.75" customHeight="1" x14ac:dyDescent="0.15"/>
    <row r="125" spans="1:2" ht="24.75" customHeight="1" x14ac:dyDescent="0.15"/>
  </sheetData>
  <sheetProtection algorithmName="SHA-512" hashValue="8wHjTbKU2QLW9VCuuKAVE+eYKA88rPTj6MsauTIhUZJRMR16UVa09kpwRvHW+enDMkJqDr75RjrkZm5+mk6tnw==" saltValue="h+5o1zgUB6IXr/HF1R/BCQ==" spinCount="100000" sheet="1" objects="1" scenarios="1"/>
  <sortState xmlns:xlrd2="http://schemas.microsoft.com/office/spreadsheetml/2017/richdata2" ref="C1:E110">
    <sortCondition ref="C1:C110"/>
  </sortState>
  <phoneticPr fontId="1"/>
  <pageMargins left="0.36" right="0.26" top="0.75" bottom="0.75" header="0.3" footer="0.3"/>
  <pageSetup paperSize="8" scale="4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入力シート</vt:lpstr>
      <vt:lpstr>作業用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tn28-29</dc:creator>
  <cp:lastModifiedBy>札東商_005</cp:lastModifiedBy>
  <cp:lastPrinted>2026-04-16T00:23:20Z</cp:lastPrinted>
  <dcterms:created xsi:type="dcterms:W3CDTF">2020-03-17T02:15:55Z</dcterms:created>
  <dcterms:modified xsi:type="dcterms:W3CDTF">2026-04-16T00:49:10Z</dcterms:modified>
</cp:coreProperties>
</file>